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홈페이지 공표요청(엑셀)\"/>
    </mc:Choice>
  </mc:AlternateContent>
  <xr:revisionPtr revIDLastSave="0" documentId="13_ncr:1_{5ABC083B-C3B6-4D5F-AD40-1CDFD8B357E7}" xr6:coauthVersionLast="36" xr6:coauthVersionMax="36" xr10:uidLastSave="{00000000-0000-0000-0000-000000000000}"/>
  <bookViews>
    <workbookView xWindow="0" yWindow="0" windowWidth="13965" windowHeight="11310" tabRatio="875" xr2:uid="{00000000-000D-0000-FFFF-FFFF00000000}"/>
  </bookViews>
  <sheets>
    <sheet name="목차" sheetId="1" r:id="rId1"/>
    <sheet name="1.농가및농가인구" sheetId="2" r:id="rId2"/>
    <sheet name="2.경지면적" sheetId="3" r:id="rId3"/>
    <sheet name="3.경지규모별농가" sheetId="4" r:id="rId4"/>
    <sheet name="4.식량작물생산량(정곡)" sheetId="5" r:id="rId5"/>
    <sheet name="4-1.식량작물생산량(미곡)" sheetId="6" r:id="rId6"/>
    <sheet name="4-2.식량작물생산량(맥류)" sheetId="7" r:id="rId7"/>
    <sheet name="4-3.식량작물생산량(잡곡)" sheetId="8" r:id="rId8"/>
    <sheet name="4-4.식량작물생산량(두류)" sheetId="9" r:id="rId9"/>
    <sheet name="4-5.식량작물생산량(서류)" sheetId="10" r:id="rId10"/>
    <sheet name="5.채소류생산량" sheetId="11" r:id="rId11"/>
    <sheet name="6.특용작물생산량" sheetId="12" r:id="rId12"/>
    <sheet name="7.과실류생산" sheetId="13" r:id="rId13"/>
    <sheet name="8.농업기계보유현황" sheetId="14" r:id="rId14"/>
    <sheet name="9.가축사육" sheetId="15" r:id="rId15"/>
    <sheet name="10.가축전염병발생" sheetId="16" r:id="rId16"/>
    <sheet name="11.임산물생산량" sheetId="17" r:id="rId17"/>
    <sheet name="12.입목벌채허가(신고)" sheetId="18" r:id="rId18"/>
    <sheet name="13.조림" sheetId="19" r:id="rId19"/>
    <sheet name="14.불법산림훼손피해현황" sheetId="20" r:id="rId20"/>
    <sheet name="15.친환경농축산물출하현황" sheetId="21" r:id="rId21"/>
    <sheet name="16.화훼재배현황" sheetId="22" r:id="rId22"/>
  </sheets>
  <definedNames>
    <definedName name="_xlnm.Print_Area" localSheetId="16">'11.임산물생산량'!$A$1:$I$19</definedName>
    <definedName name="_xlnm.Print_Area" localSheetId="20">'15.친환경농축산물출하현황'!$A$1:$M$47</definedName>
    <definedName name="_xlnm.Print_Area" localSheetId="21">'16.화훼재배현황'!$A$1:$O$11</definedName>
    <definedName name="_xlnm.Print_Area" localSheetId="5">'4-1.식량작물생산량(미곡)'!$A$1:$I$12</definedName>
    <definedName name="_xlnm.Print_Area" localSheetId="8">'4-4.식량작물생산량(두류)'!$A$1:$O$12</definedName>
    <definedName name="_xlnm.Print_Area" localSheetId="0">목차!$A$1:$Q$21</definedName>
  </definedNames>
  <calcPr calcId="191029"/>
</workbook>
</file>

<file path=xl/calcChain.xml><?xml version="1.0" encoding="utf-8"?>
<calcChain xmlns="http://schemas.openxmlformats.org/spreadsheetml/2006/main">
  <c r="C21" i="19" l="1"/>
  <c r="C20" i="19"/>
  <c r="B20" i="19"/>
  <c r="C19" i="19"/>
  <c r="B19" i="19"/>
  <c r="C18" i="19"/>
  <c r="B18" i="19"/>
  <c r="C17" i="19"/>
  <c r="B17" i="19"/>
  <c r="C16" i="19"/>
  <c r="B16" i="19"/>
  <c r="C15" i="19"/>
  <c r="B15" i="19"/>
  <c r="C14" i="19"/>
  <c r="B14" i="19"/>
  <c r="C13" i="19"/>
  <c r="B13" i="19"/>
  <c r="C12" i="19"/>
  <c r="B12" i="19"/>
  <c r="C22" i="18"/>
  <c r="B22" i="18"/>
  <c r="C21" i="18"/>
  <c r="B21" i="18"/>
  <c r="C20" i="18"/>
  <c r="B20" i="18"/>
  <c r="C19" i="18"/>
  <c r="B19" i="18"/>
  <c r="C18" i="18"/>
  <c r="B18" i="18"/>
  <c r="C17" i="18"/>
  <c r="B17" i="18"/>
  <c r="C16" i="18"/>
  <c r="B16" i="18"/>
  <c r="C15" i="18"/>
  <c r="B15" i="18"/>
  <c r="C14" i="18"/>
  <c r="B14" i="18"/>
  <c r="C13" i="18"/>
  <c r="B13" i="18"/>
  <c r="C12" i="18"/>
  <c r="B12" i="18"/>
  <c r="B24" i="14"/>
  <c r="B23" i="14"/>
  <c r="B22" i="14"/>
  <c r="B21" i="14"/>
  <c r="B20" i="14"/>
  <c r="B19" i="14"/>
  <c r="B18" i="14"/>
  <c r="B17" i="14"/>
  <c r="B16" i="14"/>
  <c r="B15" i="14"/>
  <c r="B14" i="14"/>
  <c r="B13" i="14"/>
  <c r="R10" i="20"/>
</calcChain>
</file>

<file path=xl/sharedStrings.xml><?xml version="1.0" encoding="utf-8"?>
<sst xmlns="http://schemas.openxmlformats.org/spreadsheetml/2006/main" count="870" uniqueCount="373">
  <si>
    <t xml:space="preserve"> (1) No. of Cases  (2) No. of House  (3) Total Area  (4) Shipments</t>
  </si>
  <si>
    <t>9. 가축사육  Number of Livestock and Poultry and Livestock Farm</t>
  </si>
  <si>
    <t>4. 식량작물 생산량(정곡)  Production of food Grains(Milled Corps)</t>
  </si>
  <si>
    <t xml:space="preserve">10. 가축전염병 발생  Prevalence of Infectious Livestock Diseases </t>
  </si>
  <si>
    <t>Shipments of Eco-Friendly Agricultural·Livestock Products</t>
  </si>
  <si>
    <t xml:space="preserve"> 자료 : 「농작물생산조사, 농업면적조사」 통계청 / 농촌지원과</t>
  </si>
  <si>
    <t>사슴만성
소모성질병Chronic Wasting Disease</t>
  </si>
  <si>
    <t>엽 채 류  Leafy and Stem Vegetables</t>
  </si>
  <si>
    <t>12. 입목벌채 허가(신고)  Lumbering Permits</t>
  </si>
  <si>
    <t>기  타 
Other Miscellaneous grains</t>
  </si>
  <si>
    <t>분화류(난류, 
초화류 포함)(천분)
Pot flowers</t>
  </si>
  <si>
    <t>5. 채소류 생산량  Vegetable Production</t>
  </si>
  <si>
    <t>종자종묘류(구근류 
포함)(천구, 천본)
flower seeds</t>
  </si>
  <si>
    <t xml:space="preserve"> 자료 : 「농작물생산조사, 농업면적조사」 통계청 / 농정과</t>
  </si>
  <si>
    <t>Production of Food Grain (polished)</t>
  </si>
  <si>
    <t>석곡면</t>
  </si>
  <si>
    <t>오곡면</t>
  </si>
  <si>
    <t>오산면</t>
  </si>
  <si>
    <t>옥과면</t>
  </si>
  <si>
    <t>곡성읍</t>
  </si>
  <si>
    <t>고달면</t>
  </si>
  <si>
    <t>기타</t>
  </si>
  <si>
    <t>죽곡면</t>
  </si>
  <si>
    <t>면 적</t>
  </si>
  <si>
    <t>본 수</t>
  </si>
  <si>
    <t>삼기면</t>
  </si>
  <si>
    <t>Semi-maturetree</t>
  </si>
  <si>
    <t>Fine dust-reducing forest</t>
  </si>
  <si>
    <t>Unit : ha, 1000 seedlings</t>
  </si>
  <si>
    <t>15. 친환경 농·축산물 출하현황  Shipments of Eco-Friendly Agricultural·Livestock Products</t>
  </si>
  <si>
    <t>단위 : ha, 천본</t>
  </si>
  <si>
    <t xml:space="preserve"> 자료: 산림과</t>
  </si>
  <si>
    <t>연   별
읍면별</t>
  </si>
  <si>
    <t>Seedlings</t>
  </si>
  <si>
    <t>산불피해복구조림</t>
  </si>
  <si>
    <t>미세먼지저감조림</t>
  </si>
  <si>
    <t>13. 조림  Reforestation</t>
  </si>
  <si>
    <t>Forestfirereforestation</t>
  </si>
  <si>
    <t>Commercial tree pecies</t>
  </si>
  <si>
    <t xml:space="preserve">목초액(ℓ)   
wood vinegar                                                   </t>
  </si>
  <si>
    <t>6. 특용작물 생산량  Production of Oil Seeds and Cash Crops</t>
  </si>
  <si>
    <t>가구당 경지면적  Agricultrual land area per household (a)</t>
  </si>
  <si>
    <t>목사동면</t>
  </si>
  <si>
    <t>Total</t>
  </si>
  <si>
    <t>Area</t>
  </si>
  <si>
    <t>입   면</t>
  </si>
  <si>
    <t xml:space="preserve">합 계 </t>
  </si>
  <si>
    <t>겸   면</t>
  </si>
  <si>
    <t>others</t>
  </si>
  <si>
    <t>지역특화조림</t>
  </si>
  <si>
    <t>큰나무조림</t>
  </si>
  <si>
    <t>1. 농가 및 농가인구</t>
  </si>
  <si>
    <t>1. 농가 및 농가인구  Farm Households and Population</t>
  </si>
  <si>
    <t>11. 임산물 생산량  Production of Forestry Products</t>
  </si>
  <si>
    <t>8. 농업기계 보유현황  Agricultural Machinery Holdings</t>
  </si>
  <si>
    <t>Uncontrolled Forest Damages by Cause</t>
  </si>
  <si>
    <t>Infectious Livestock Diseases by Case</t>
  </si>
  <si>
    <t>조 미 채 소 류  Spice &amp; Culinary Vegetables</t>
  </si>
  <si>
    <t>조 미 채 소 류
Spice &amp; Culinary Vegetables</t>
  </si>
  <si>
    <t xml:space="preserve">Ⅵ. 농림수산업  Agriculture·Forestry·Fishery </t>
  </si>
  <si>
    <t xml:space="preserve">Illegalconversionofforesttootheruses </t>
  </si>
  <si>
    <t>Production of Oil seeds and Cash crops</t>
  </si>
  <si>
    <t>3. 경지규모별 농가  No. of farm households by area of cultivated land</t>
  </si>
  <si>
    <r>
      <t>닭</t>
    </r>
    <r>
      <rPr>
        <vertAlign val="superscript"/>
        <sz val="9"/>
        <color rgb="FF000000"/>
        <rFont val="굴림"/>
        <family val="3"/>
        <charset val="129"/>
      </rPr>
      <t xml:space="preserve">1)2)
</t>
    </r>
    <r>
      <rPr>
        <sz val="9"/>
        <color rgb="FF000000"/>
        <rFont val="굴림"/>
        <family val="3"/>
        <charset val="129"/>
      </rPr>
      <t>Chicken</t>
    </r>
  </si>
  <si>
    <r>
      <t xml:space="preserve">Unit </t>
    </r>
    <r>
      <rPr>
        <sz val="10"/>
        <color rgb="FF000000"/>
        <rFont val="돋움"/>
        <family val="3"/>
        <charset val="129"/>
      </rPr>
      <t>: ha, M/T</t>
    </r>
  </si>
  <si>
    <t>포도 Grapes</t>
  </si>
  <si>
    <t>5. 채소류 생산량</t>
  </si>
  <si>
    <t>4조
4Rows</t>
  </si>
  <si>
    <t>옥 수 수 
Corn</t>
  </si>
  <si>
    <t>합  계
Total</t>
  </si>
  <si>
    <t>면   적
Area</t>
  </si>
  <si>
    <t>칠면조
Turkeys</t>
  </si>
  <si>
    <t>단위 : 가구, 명</t>
  </si>
  <si>
    <t>합  계 
Total</t>
  </si>
  <si>
    <t>생  강 Ginger</t>
  </si>
  <si>
    <t xml:space="preserve"> 자료 : 농촌지원과</t>
  </si>
  <si>
    <t>합  계 Total</t>
  </si>
  <si>
    <t>두 류
Pulses</t>
  </si>
  <si>
    <t>3조이하
-3Rows</t>
  </si>
  <si>
    <t xml:space="preserve">         -</t>
  </si>
  <si>
    <t>복숭아 Peaches</t>
  </si>
  <si>
    <t>거위
Geese</t>
  </si>
  <si>
    <t xml:space="preserve"> 자료 : 농정과</t>
  </si>
  <si>
    <t>콩  Soybeans</t>
  </si>
  <si>
    <t>여
Female</t>
  </si>
  <si>
    <t>양  파 Onions</t>
  </si>
  <si>
    <t>단위 : 농가수</t>
  </si>
  <si>
    <t>면  적
Area</t>
  </si>
  <si>
    <t>승용형
Taking</t>
  </si>
  <si>
    <t>마  늘 Garlic</t>
  </si>
  <si>
    <t>소형
Small</t>
  </si>
  <si>
    <t>5조이상
+5Rows</t>
  </si>
  <si>
    <t>참 깨  Sesame</t>
  </si>
  <si>
    <t>보행형
Walking</t>
  </si>
  <si>
    <t>Potatoes</t>
  </si>
  <si>
    <t>오리
Ducks</t>
  </si>
  <si>
    <t>합 계
Total</t>
  </si>
  <si>
    <t>산양
Goats</t>
  </si>
  <si>
    <t>미 곡
Rice</t>
  </si>
  <si>
    <t xml:space="preserve"> 채소류 생산량(속)</t>
  </si>
  <si>
    <t>염소
Goats</t>
  </si>
  <si>
    <t>꿀벌
Beehives</t>
  </si>
  <si>
    <t xml:space="preserve">  Others</t>
  </si>
  <si>
    <t>7. 과실류 생산량</t>
  </si>
  <si>
    <t>Unit : ha</t>
  </si>
  <si>
    <t>말
Horses</t>
  </si>
  <si>
    <t>기타 Others</t>
  </si>
  <si>
    <t>토끼
Rabbits</t>
  </si>
  <si>
    <t>마리수
Heads</t>
  </si>
  <si>
    <t>Unit : ㎥</t>
  </si>
  <si>
    <t>중형
Medi
-um</t>
  </si>
  <si>
    <t xml:space="preserve"> 자료 : 산림과</t>
  </si>
  <si>
    <t>총계
Total</t>
  </si>
  <si>
    <t>면 적
Area</t>
  </si>
  <si>
    <t>DamagedTree</t>
  </si>
  <si>
    <t>11. 임산물 생산량</t>
  </si>
  <si>
    <t>Unit : each</t>
  </si>
  <si>
    <t>합  계  Total</t>
  </si>
  <si>
    <t>6. 특용작물 생산량</t>
  </si>
  <si>
    <t>3. 경지규모별 농가</t>
  </si>
  <si>
    <t>밭 벼 Upland rice</t>
  </si>
  <si>
    <t>상  추  Lettuce</t>
  </si>
  <si>
    <t>2.0㏊이상
3.0㏊미만</t>
  </si>
  <si>
    <t>양배추  Cabbage</t>
  </si>
  <si>
    <t>단위 : 농장, 가구, 마리</t>
  </si>
  <si>
    <t>생산량
Production</t>
  </si>
  <si>
    <t>죽재(kg)
Bamboo</t>
  </si>
  <si>
    <t>무  White Radish</t>
  </si>
  <si>
    <t>호  박  Pumpkins</t>
  </si>
  <si>
    <t>12. 입목벌채 허가(신고)</t>
  </si>
  <si>
    <t>톱밥(㎥)
saw 
dust</t>
  </si>
  <si>
    <t>관리기
Controller</t>
  </si>
  <si>
    <t>겸업
Part-time</t>
  </si>
  <si>
    <t>녹두  Green Beans</t>
  </si>
  <si>
    <t>파 Green Onions</t>
  </si>
  <si>
    <t>유기 농산물
Organic</t>
  </si>
  <si>
    <t>메 밀 
BuckWheat</t>
  </si>
  <si>
    <t>연료
(M/T)
Fuel</t>
  </si>
  <si>
    <t>4-1. 미곡  Rice</t>
  </si>
  <si>
    <t>Unit : ha, M/T</t>
  </si>
  <si>
    <t>4-4. 두류 Pulse</t>
  </si>
  <si>
    <t>생산량 Production</t>
  </si>
  <si>
    <t>합  계  
Total</t>
  </si>
  <si>
    <t>결핵병Tuberculosis</t>
  </si>
  <si>
    <t>논 벼 Paddy rice</t>
  </si>
  <si>
    <t>3.0㏊이상
5.0㏊미만</t>
  </si>
  <si>
    <t>1.5㏊이상
2.0㏊미만</t>
  </si>
  <si>
    <t xml:space="preserve">8. 농업기계 보유현황  </t>
  </si>
  <si>
    <t>팥  Red Beans</t>
  </si>
  <si>
    <t>Final clearing</t>
  </si>
  <si>
    <t>10. 가축 전염병 발생</t>
  </si>
  <si>
    <t>0.1㏊이상
0.5㏊미만</t>
  </si>
  <si>
    <t xml:space="preserve">16. 화훼재배현황  </t>
  </si>
  <si>
    <t>콤바인   Combine</t>
  </si>
  <si>
    <t>서 류
Potatoes</t>
  </si>
  <si>
    <t>토마토  Tomatoes</t>
  </si>
  <si>
    <t>오  이  Cucumbers</t>
  </si>
  <si>
    <t>1.0㏊이상
1.5㏊미만</t>
  </si>
  <si>
    <t>용재(㎥)
Timber</t>
  </si>
  <si>
    <t>5.0㏊이상
10.0㏊미만</t>
  </si>
  <si>
    <t>유기축산물
Organic</t>
  </si>
  <si>
    <t>시 금 치  Spinach</t>
  </si>
  <si>
    <t>단위 : ha, M/T</t>
  </si>
  <si>
    <t>0.5㏊이상
1.0㏊미만</t>
  </si>
  <si>
    <t>당   근  Carrots</t>
  </si>
  <si>
    <r>
      <t xml:space="preserve">논 
Rice </t>
    </r>
    <r>
      <rPr>
        <sz val="9"/>
        <color rgb="FF000000"/>
        <rFont val="굴림"/>
        <family val="3"/>
        <charset val="129"/>
      </rPr>
      <t>field</t>
    </r>
  </si>
  <si>
    <r>
      <t>논 
Rice</t>
    </r>
    <r>
      <rPr>
        <sz val="9"/>
        <color rgb="FF000000"/>
        <rFont val="굴림"/>
        <family val="3"/>
        <charset val="129"/>
      </rPr>
      <t xml:space="preserve"> field</t>
    </r>
  </si>
  <si>
    <r>
      <t xml:space="preserve">밭 
Dry </t>
    </r>
    <r>
      <rPr>
        <sz val="9"/>
        <color rgb="FF000000"/>
        <rFont val="굴림"/>
        <family val="3"/>
        <charset val="129"/>
      </rPr>
      <t>field</t>
    </r>
  </si>
  <si>
    <r>
      <t>한육우</t>
    </r>
    <r>
      <rPr>
        <vertAlign val="superscript"/>
        <sz val="9"/>
        <color rgb="FF000000"/>
        <rFont val="굴림"/>
        <family val="3"/>
        <charset val="129"/>
      </rPr>
      <t xml:space="preserve">1)
</t>
    </r>
    <r>
      <rPr>
        <sz val="9"/>
        <color rgb="FF000000"/>
        <rFont val="굴림"/>
        <family val="3"/>
        <charset val="129"/>
      </rPr>
      <t>Native and 
beef cattle</t>
    </r>
  </si>
  <si>
    <t>14. 불법 산림훼손 피해현황  Uncontrolled Forest Damages by Cause</t>
  </si>
  <si>
    <t>16. 화훼재배현황  Flowers Cultivation Statistics</t>
  </si>
  <si>
    <t>Number of Livestock, Poultry and Feeders</t>
  </si>
  <si>
    <t xml:space="preserve"> 자료 : 「농림어업조사」, 「농림어업총조사(5,0년)」 통계청 / 농정과</t>
  </si>
  <si>
    <t>Farm Households by Size of Cultivated Land</t>
  </si>
  <si>
    <r>
      <t>돼지</t>
    </r>
    <r>
      <rPr>
        <vertAlign val="superscript"/>
        <sz val="9"/>
        <color rgb="FF000000"/>
        <rFont val="굴림"/>
        <family val="3"/>
        <charset val="129"/>
      </rPr>
      <t xml:space="preserve">1)
</t>
    </r>
    <r>
      <rPr>
        <sz val="9"/>
        <color rgb="FF000000"/>
        <rFont val="굴림"/>
        <family val="3"/>
        <charset val="129"/>
      </rPr>
      <t>Pigs</t>
    </r>
  </si>
  <si>
    <r>
      <t>젖소</t>
    </r>
    <r>
      <rPr>
        <vertAlign val="superscript"/>
        <sz val="9"/>
        <color rgb="FF000000"/>
        <rFont val="굴림"/>
        <family val="3"/>
        <charset val="129"/>
      </rPr>
      <t xml:space="preserve">1)
</t>
    </r>
    <r>
      <rPr>
        <sz val="9"/>
        <color rgb="FF000000"/>
        <rFont val="굴림"/>
        <family val="3"/>
        <charset val="129"/>
      </rPr>
      <t>Dairy
cattle</t>
    </r>
  </si>
  <si>
    <t>합계</t>
  </si>
  <si>
    <t>합 계</t>
  </si>
  <si>
    <t>-</t>
  </si>
  <si>
    <t>면적</t>
  </si>
  <si>
    <t>재적</t>
  </si>
  <si>
    <t>수집량</t>
  </si>
  <si>
    <t>도 벌</t>
  </si>
  <si>
    <t>주 벌</t>
  </si>
  <si>
    <t>통수</t>
  </si>
  <si>
    <t>마리수</t>
  </si>
  <si>
    <t>금액</t>
  </si>
  <si>
    <t>…</t>
  </si>
  <si>
    <t>기 타</t>
  </si>
  <si>
    <t>건수</t>
  </si>
  <si>
    <t>벌채량</t>
  </si>
  <si>
    <t xml:space="preserve"> -</t>
  </si>
  <si>
    <t>낭충봉아
부패병
Sacbrood Disease</t>
  </si>
  <si>
    <t>Source : Statistics Korea</t>
  </si>
  <si>
    <t>돼지오제스키병Aujeszky's Disease</t>
  </si>
  <si>
    <t>Reforestation by Project</t>
  </si>
  <si>
    <t>화목류(천주)
Flowering shrubs</t>
  </si>
  <si>
    <t>농    가   Farm households</t>
  </si>
  <si>
    <t>관상수류(천주)
Ornamental plants</t>
  </si>
  <si>
    <t>잡 곡
Miscellaneous grains</t>
  </si>
  <si>
    <t>돼지열병Classical Swine Fever</t>
  </si>
  <si>
    <t>구제역
Foot and Mouth Disease</t>
  </si>
  <si>
    <t>농 가 인 구  Farm population</t>
  </si>
  <si>
    <t>경지있는 
농가수
Cultivated land</t>
  </si>
  <si>
    <t>Unit : household, person</t>
  </si>
  <si>
    <t>농산물 Agricultural products</t>
  </si>
  <si>
    <t>Unit : ha, thousand flowers</t>
  </si>
  <si>
    <t>4-2. 맥류  Wheat and Barley</t>
  </si>
  <si>
    <t>9. 가축사육</t>
  </si>
  <si>
    <t>연  별</t>
  </si>
  <si>
    <t>Others</t>
  </si>
  <si>
    <t>Cases</t>
  </si>
  <si>
    <t>단위 : 대</t>
  </si>
  <si>
    <t>사슴
Deer</t>
  </si>
  <si>
    <t>volume</t>
  </si>
  <si>
    <t>단위 : ㎥</t>
  </si>
  <si>
    <t>맥  류</t>
  </si>
  <si>
    <t xml:space="preserve">수종갱신 </t>
  </si>
  <si>
    <t xml:space="preserve"> 목사동면 </t>
  </si>
  <si>
    <t xml:space="preserve">Cases </t>
  </si>
  <si>
    <t>면적(1)</t>
  </si>
  <si>
    <t>합   계</t>
  </si>
  <si>
    <t>두  류</t>
  </si>
  <si>
    <t xml:space="preserve"> 삼기면 </t>
  </si>
  <si>
    <t xml:space="preserve">Area </t>
  </si>
  <si>
    <t>4-4.</t>
  </si>
  <si>
    <t>4-2.</t>
  </si>
  <si>
    <t xml:space="preserve"> 곡성읍 </t>
  </si>
  <si>
    <t>불법 산지전용</t>
  </si>
  <si>
    <t>수익솎아베기</t>
  </si>
  <si>
    <t>서  류</t>
  </si>
  <si>
    <t>면적
(3)</t>
  </si>
  <si>
    <t>면적
Area</t>
  </si>
  <si>
    <t>Kg/10a</t>
  </si>
  <si>
    <t>기  타</t>
  </si>
  <si>
    <t>사육
농장</t>
  </si>
  <si>
    <t>배 Pears</t>
  </si>
  <si>
    <t xml:space="preserve"> 오산면 </t>
  </si>
  <si>
    <t>㎏/10a</t>
  </si>
  <si>
    <t>Amount</t>
  </si>
  <si>
    <t>Beans</t>
  </si>
  <si>
    <t>피 해 목</t>
  </si>
  <si>
    <t>무허가벌채</t>
  </si>
  <si>
    <t xml:space="preserve"> 오곡면 </t>
  </si>
  <si>
    <t xml:space="preserve">Total </t>
  </si>
  <si>
    <t>대형
Big</t>
  </si>
  <si>
    <t xml:space="preserve"> 죽곡면 </t>
  </si>
  <si>
    <t>사육
가구</t>
  </si>
  <si>
    <t>밀 Wheat</t>
  </si>
  <si>
    <t xml:space="preserve">미  곡 </t>
  </si>
  <si>
    <t>남
Male</t>
  </si>
  <si>
    <t>4-1.</t>
  </si>
  <si>
    <t xml:space="preserve">13. 조림 </t>
  </si>
  <si>
    <t>농가수
(2)</t>
  </si>
  <si>
    <t>마
리
수</t>
  </si>
  <si>
    <t>출하량
(4)</t>
  </si>
  <si>
    <t>판매량(2)</t>
  </si>
  <si>
    <t xml:space="preserve"> 입  면 </t>
  </si>
  <si>
    <t>4-5.</t>
  </si>
  <si>
    <t xml:space="preserve">      -</t>
  </si>
  <si>
    <t>단위 : ha</t>
  </si>
  <si>
    <t xml:space="preserve"> 고달면 </t>
  </si>
  <si>
    <t>잡  곡</t>
  </si>
  <si>
    <t>개
Dogs</t>
  </si>
  <si>
    <t>kg/10a</t>
  </si>
  <si>
    <t xml:space="preserve"> 옥과면 </t>
  </si>
  <si>
    <t>단위 : 가구</t>
  </si>
  <si>
    <t xml:space="preserve"> 겸  면 </t>
  </si>
  <si>
    <t>건수
(1)</t>
  </si>
  <si>
    <t>Rice</t>
  </si>
  <si>
    <t xml:space="preserve"> 석곡면 </t>
  </si>
  <si>
    <t>산지전용</t>
  </si>
  <si>
    <t>4-3.</t>
  </si>
  <si>
    <t>맥주보리 Beer Barley</t>
  </si>
  <si>
    <t>맥 류
Wheat &amp; Barley</t>
  </si>
  <si>
    <t>Wheat and Barley</t>
  </si>
  <si>
    <t>단위 : ha, 천본, 천분, 천주</t>
  </si>
  <si>
    <t>절화류(천본)
Cut flowers</t>
  </si>
  <si>
    <t>땅  콩  Groundnuts</t>
  </si>
  <si>
    <t>전    업
Full-time</t>
  </si>
  <si>
    <t>Ⅵ. 농  림  수  산  업</t>
  </si>
  <si>
    <t>Fruit Production</t>
  </si>
  <si>
    <t>Lumbering Permits</t>
  </si>
  <si>
    <t>브루셀라병Brucellosis</t>
  </si>
  <si>
    <t>4. 식량작물 생산량 (정곡)</t>
  </si>
  <si>
    <t>4-5. 서류  Potatoes</t>
  </si>
  <si>
    <t>버섯(㎏)
Mush-
room</t>
  </si>
  <si>
    <t>들  깨  Perilla Seeds</t>
  </si>
  <si>
    <t>겉보리  Covered Barley</t>
  </si>
  <si>
    <t>StatusCoforestland</t>
  </si>
  <si>
    <t>10.0㏊이상
and over</t>
  </si>
  <si>
    <t>생  산  량 
Production</t>
  </si>
  <si>
    <t>수  박  Water Melons</t>
  </si>
  <si>
    <t xml:space="preserve">14. 불법 산림훼손 피해현황  </t>
  </si>
  <si>
    <t>딸  기  Strawberry</t>
  </si>
  <si>
    <t>기타
Other flowers</t>
  </si>
  <si>
    <t>고  추 Red Peppers</t>
  </si>
  <si>
    <t>Thinning for profit</t>
  </si>
  <si>
    <t>Unit : households</t>
  </si>
  <si>
    <t>생  산  량
Production</t>
  </si>
  <si>
    <t>쌀보리  Naked Barley</t>
  </si>
  <si>
    <t>기  타  Other Pulses</t>
  </si>
  <si>
    <t>단위 : 건, 가구, ha, 톤</t>
  </si>
  <si>
    <t>참  외  Sweet Melons</t>
  </si>
  <si>
    <t>Unlicensedcutting</t>
  </si>
  <si>
    <t xml:space="preserve"> * 미곡중 백미의 생산량 수록</t>
  </si>
  <si>
    <t>추백리Pullorum Disease</t>
  </si>
  <si>
    <t>고병원성
조류인플루엔자HPAI</t>
  </si>
  <si>
    <t>생  산  량 Production</t>
  </si>
  <si>
    <t>가금티푸스Fowl Typhoid</t>
  </si>
  <si>
    <t>죽순(㎏)
Bamboo shoot</t>
  </si>
  <si>
    <t>생 산 량 Production</t>
  </si>
  <si>
    <t>Unit : Households</t>
  </si>
  <si>
    <t>돼지생식기
호흡기증후군PRRS</t>
  </si>
  <si>
    <t>생 산 량
Production</t>
  </si>
  <si>
    <t>Speciesconversion</t>
  </si>
  <si>
    <t>농산물
건조기
Agri.
Products
Dryer</t>
  </si>
  <si>
    <t>스피드
스프레
이어
(SS기)
speedsplayer</t>
  </si>
  <si>
    <t>Unit : Farm, households, head</t>
  </si>
  <si>
    <t>Flowers Cultivation Statistics</t>
  </si>
  <si>
    <t>Agricultural Machinery Holdings</t>
  </si>
  <si>
    <t xml:space="preserve"> (1) Area  (2) Volume of sales</t>
  </si>
  <si>
    <t>7. 과실류 생산량  Fruit Production</t>
  </si>
  <si>
    <t xml:space="preserve">Agriculture·Forestry·Fishery </t>
  </si>
  <si>
    <t>경지없는 
농가수
No Cultivated land</t>
  </si>
  <si>
    <t>Farm Households and Population</t>
  </si>
  <si>
    <t>과 채 류  Fruit-bearing Vegetables</t>
  </si>
  <si>
    <t>2. 경지면적  Agricultural land area</t>
  </si>
  <si>
    <t>4-3. 잡곡  Miscellaneous Grains</t>
  </si>
  <si>
    <t xml:space="preserve">Production of Forest Products  </t>
  </si>
  <si>
    <t>Unit : case, household, ha, ton</t>
  </si>
  <si>
    <t>엽 채 류
Leafy and Stem Vegetables</t>
  </si>
  <si>
    <t>곡   물
건조기
Grain dryer</t>
  </si>
  <si>
    <t>Miscellaneous Grains</t>
  </si>
  <si>
    <t>축산물 Livestock products</t>
  </si>
  <si>
    <t>0.1㏊미만
Less than 0.1ha</t>
  </si>
  <si>
    <t>뉴캣슬병Newcastle Disease</t>
  </si>
  <si>
    <t>무농약 농산물
Pesticide free</t>
  </si>
  <si>
    <t xml:space="preserve">15. 친환경 농·축산물 출하현황  </t>
  </si>
  <si>
    <t>고  구  마  Sweet Potatoes</t>
  </si>
  <si>
    <t>수실(㎏)
nut and 
fruits</t>
  </si>
  <si>
    <t>무항생제축산물
Antibiotic free</t>
  </si>
  <si>
    <t>감   자 White Potatoes</t>
  </si>
  <si>
    <t>산나물(㎏)
Wild 
vegetable</t>
  </si>
  <si>
    <t>도라지  Chinese Bellflower</t>
  </si>
  <si>
    <t>동력이앙기
Rice transplanter</t>
  </si>
  <si>
    <t>Vegetable Production</t>
  </si>
  <si>
    <t>배  추  Chinese Cabbage</t>
  </si>
  <si>
    <t>동   력
경운기
Power tiller</t>
  </si>
  <si>
    <t>근 채 류
Root Vegetables</t>
  </si>
  <si>
    <t>-</t>
    <phoneticPr fontId="26" type="noConversion"/>
  </si>
  <si>
    <t>감 Persimmons</t>
    <phoneticPr fontId="26" type="noConversion"/>
  </si>
  <si>
    <t>사과 Apples</t>
    <phoneticPr fontId="26" type="noConversion"/>
  </si>
  <si>
    <t>농용트랙터
Tractor</t>
    <phoneticPr fontId="26" type="noConversion"/>
  </si>
  <si>
    <t>사육
농장
House
holds</t>
    <phoneticPr fontId="26" type="noConversion"/>
  </si>
  <si>
    <t>섬유원료
(㎏)
Fiber
material</t>
    <phoneticPr fontId="26" type="noConversion"/>
  </si>
  <si>
    <t>연   별</t>
    <phoneticPr fontId="26" type="noConversion"/>
  </si>
  <si>
    <t>조경재
(본)
Material for
landscape</t>
    <phoneticPr fontId="26" type="noConversion"/>
  </si>
  <si>
    <t>농용자재
(t)</t>
    <phoneticPr fontId="26" type="noConversion"/>
  </si>
  <si>
    <t>약용식물
(㎏)</t>
    <phoneticPr fontId="26" type="noConversion"/>
  </si>
  <si>
    <t>수지(㎏)
Resin</t>
    <phoneticPr fontId="26" type="noConversion"/>
  </si>
  <si>
    <t xml:space="preserve">기타
</t>
    <phoneticPr fontId="26" type="noConversion"/>
  </si>
  <si>
    <t>토석(㎥)
Soil and stone</t>
    <phoneticPr fontId="26" type="noConversion"/>
  </si>
  <si>
    <t>Foresttending</t>
    <phoneticPr fontId="26" type="noConversion"/>
  </si>
  <si>
    <t>숲가꾸기</t>
    <phoneticPr fontId="26" type="noConversion"/>
  </si>
  <si>
    <t>경제수조림</t>
    <phoneticPr fontId="26" type="noConversion"/>
  </si>
  <si>
    <t>연   별
읍면별</t>
    <phoneticPr fontId="26" type="noConversion"/>
  </si>
  <si>
    <t>secretlogging</t>
    <phoneticPr fontId="26" type="noConversion"/>
  </si>
  <si>
    <t xml:space="preserve"> 주 : 1) 12월 1일 기준  Based on Dec. 1.
       2) 2006년부터 3천수이상 사육농가대상 전수조사 자료임
 자료 : 유통축산과</t>
    <phoneticPr fontId="26" type="noConversion"/>
  </si>
  <si>
    <t xml:space="preserve"> 자료 : 유통축산과</t>
    <phoneticPr fontId="26" type="noConversion"/>
  </si>
  <si>
    <t>단위 : 건, ha, ㎥, 천원</t>
    <phoneticPr fontId="26" type="noConversion"/>
  </si>
  <si>
    <t xml:space="preserve"> 자료 : 친환경인증관리정보시스템(www.enviagro.go.kr) / 농정과, 유통축산과</t>
    <phoneticPr fontId="26" type="noConversion"/>
  </si>
  <si>
    <t>Unit : cases, ha, ㎥, 1000 won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</si>
</sst>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41" formatCode="_-* #,##0_-;\-* #,##0_-;_-* &quot;-&quot;_-;_-@_-"/>
    <numFmt numFmtId="176" formatCode="_ * #,##0_ ;_ * \-#,##0_ ;_ * &quot;-&quot;_ ;_ @_ "/>
    <numFmt numFmtId="177" formatCode="0,000"/>
    <numFmt numFmtId="178" formatCode="0_);\(0\)"/>
    <numFmt numFmtId="179" formatCode="#,##0_);[Red]\(#,##0\)"/>
    <numFmt numFmtId="180" formatCode="#,##0.0_);[Red]\(#,##0.0\)"/>
    <numFmt numFmtId="181" formatCode="#,##0_ "/>
    <numFmt numFmtId="182" formatCode="0.0_);[Red]\(0.0\)"/>
    <numFmt numFmtId="183" formatCode="#,##0.0_ "/>
    <numFmt numFmtId="184" formatCode="_-* #,##0.0_-;\-* #,##0.0_-;_-* &quot;-&quot;?_-;_-@_-"/>
    <numFmt numFmtId="185" formatCode="_-* #,##0_-;\-* #,##0_-;_-* &quot;-&quot;??_-;_-@_-"/>
  </numFmts>
  <fonts count="30">
    <font>
      <sz val="11"/>
      <color rgb="FF000000"/>
      <name val="돋움"/>
    </font>
    <font>
      <sz val="12"/>
      <color rgb="FF000000"/>
      <name val="바탕체"/>
      <family val="1"/>
      <charset val="129"/>
    </font>
    <font>
      <sz val="9"/>
      <color rgb="FF000000"/>
      <name val="굴림체"/>
      <family val="3"/>
      <charset val="129"/>
    </font>
    <font>
      <sz val="10"/>
      <color rgb="FF000000"/>
      <name val="HY중고딕"/>
      <family val="1"/>
      <charset val="129"/>
    </font>
    <font>
      <sz val="9"/>
      <color rgb="FF000000"/>
      <name val="굴림"/>
      <family val="3"/>
      <charset val="129"/>
    </font>
    <font>
      <sz val="9"/>
      <color rgb="FF000000"/>
      <name val="돋움"/>
      <family val="3"/>
      <charset val="129"/>
    </font>
    <font>
      <sz val="16"/>
      <color rgb="FF000000"/>
      <name val="HY중고딕"/>
      <family val="1"/>
      <charset val="129"/>
    </font>
    <font>
      <sz val="8"/>
      <color rgb="FF000000"/>
      <name val="굴림"/>
      <family val="3"/>
      <charset val="129"/>
    </font>
    <font>
      <sz val="8"/>
      <color rgb="FF000000"/>
      <name val="돋움"/>
      <family val="3"/>
      <charset val="129"/>
    </font>
    <font>
      <sz val="10"/>
      <color rgb="FF000000"/>
      <name val="돋움"/>
      <family val="3"/>
      <charset val="129"/>
    </font>
    <font>
      <sz val="11"/>
      <color rgb="FF000000"/>
      <name val="HY중고딕"/>
      <family val="1"/>
      <charset val="129"/>
    </font>
    <font>
      <sz val="11"/>
      <color rgb="FF000000"/>
      <name val="나눔스퀘어라운드 Regular"/>
      <family val="3"/>
      <charset val="129"/>
    </font>
    <font>
      <sz val="10"/>
      <color rgb="FF000000"/>
      <name val="나눔스퀘어라운드 Regular"/>
      <family val="3"/>
      <charset val="129"/>
    </font>
    <font>
      <sz val="18"/>
      <color rgb="FF000000"/>
      <name val="나눔스퀘어라운드 Regular"/>
      <family val="3"/>
      <charset val="129"/>
    </font>
    <font>
      <b/>
      <sz val="30"/>
      <color rgb="FF000000"/>
      <name val="나눔스퀘어라운드 Regular"/>
      <family val="3"/>
      <charset val="129"/>
    </font>
    <font>
      <b/>
      <sz val="18"/>
      <color rgb="FF000000"/>
      <name val="나눔스퀘어라운드 Regular"/>
      <family val="3"/>
      <charset val="129"/>
    </font>
    <font>
      <b/>
      <sz val="20"/>
      <color rgb="FF000000"/>
      <name val="나눔스퀘어라운드 Regular"/>
      <family val="3"/>
      <charset val="129"/>
    </font>
    <font>
      <b/>
      <sz val="9"/>
      <color rgb="FF000000"/>
      <name val="굴림"/>
      <family val="3"/>
      <charset val="129"/>
    </font>
    <font>
      <sz val="11"/>
      <color rgb="FF000000"/>
      <name val="나눔스퀘어라운드"/>
      <family val="3"/>
      <charset val="129"/>
    </font>
    <font>
      <b/>
      <sz val="8"/>
      <color rgb="FF000000"/>
      <name val="굴림"/>
      <family val="3"/>
      <charset val="129"/>
    </font>
    <font>
      <b/>
      <sz val="12"/>
      <color rgb="FF000000"/>
      <name val="HY중고딕"/>
      <family val="1"/>
      <charset val="129"/>
    </font>
    <font>
      <b/>
      <sz val="16"/>
      <color rgb="FF000000"/>
      <name val="HY중고딕"/>
      <family val="1"/>
      <charset val="129"/>
    </font>
    <font>
      <sz val="10"/>
      <color rgb="FF000000"/>
      <name val="굴림"/>
      <family val="3"/>
      <charset val="129"/>
    </font>
    <font>
      <sz val="8.5"/>
      <color rgb="FF000000"/>
      <name val="굴림"/>
      <family val="3"/>
      <charset val="129"/>
    </font>
    <font>
      <vertAlign val="superscript"/>
      <sz val="9"/>
      <color rgb="FF000000"/>
      <name val="굴림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theme="1"/>
      <name val="굴림"/>
      <family val="3"/>
      <charset val="129"/>
    </font>
    <font>
      <sz val="10"/>
      <color theme="1"/>
      <name val="HY중고딕"/>
      <family val="1"/>
      <charset val="129"/>
    </font>
    <font>
      <sz val="10"/>
      <name val="HY중고딕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rgb="FFC6DAF1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</borders>
  <cellStyleXfs count="22">
    <xf numFmtId="0" fontId="0" fillId="0" borderId="0">
      <alignment vertical="center"/>
    </xf>
    <xf numFmtId="41" fontId="25" fillId="0" borderId="0">
      <alignment vertical="center"/>
    </xf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176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176" fontId="1" fillId="0" borderId="0"/>
    <xf numFmtId="176" fontId="1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</cellStyleXfs>
  <cellXfs count="602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3" fillId="0" borderId="0" xfId="0" applyNumberFormat="1" applyFont="1" applyFill="1">
      <alignment vertical="center"/>
    </xf>
    <xf numFmtId="0" fontId="4" fillId="0" borderId="0" xfId="0" applyNumberFormat="1" applyFont="1" applyFill="1">
      <alignment vertical="center"/>
    </xf>
    <xf numFmtId="0" fontId="5" fillId="0" borderId="0" xfId="0" applyNumberFormat="1" applyFont="1" applyFill="1">
      <alignment vertical="center"/>
    </xf>
    <xf numFmtId="0" fontId="3" fillId="0" borderId="0" xfId="0" applyNumberFormat="1" applyFont="1" applyFill="1" applyAlignment="1">
      <alignment vertical="center"/>
    </xf>
    <xf numFmtId="0" fontId="0" fillId="0" borderId="0" xfId="0" applyNumberFormat="1" applyFont="1" applyFill="1">
      <alignment vertical="center"/>
    </xf>
    <xf numFmtId="0" fontId="0" fillId="0" borderId="0" xfId="0" applyNumberFormat="1" applyFont="1" applyFill="1" applyBorder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>
      <alignment vertical="center"/>
    </xf>
    <xf numFmtId="0" fontId="0" fillId="0" borderId="0" xfId="0" applyNumberFormat="1" applyFont="1" applyFill="1" applyBorder="1">
      <alignment vertical="center"/>
    </xf>
    <xf numFmtId="0" fontId="4" fillId="0" borderId="0" xfId="10" applyNumberFormat="1" applyFont="1" applyFill="1">
      <alignment vertical="center"/>
    </xf>
    <xf numFmtId="0" fontId="0" fillId="0" borderId="0" xfId="0" applyNumberFormat="1" applyFont="1">
      <alignment vertical="center"/>
    </xf>
    <xf numFmtId="0" fontId="6" fillId="0" borderId="0" xfId="0" applyNumberFormat="1" applyFont="1" applyFill="1" applyAlignment="1">
      <alignment vertical="top"/>
    </xf>
    <xf numFmtId="0" fontId="3" fillId="0" borderId="0" xfId="0" applyNumberFormat="1" applyFont="1" applyFill="1" applyAlignment="1">
      <alignment vertical="top"/>
    </xf>
    <xf numFmtId="0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Alignment="1">
      <alignment vertical="top"/>
    </xf>
    <xf numFmtId="0" fontId="7" fillId="0" borderId="0" xfId="0" applyNumberFormat="1" applyFont="1" applyFill="1">
      <alignment vertical="center"/>
    </xf>
    <xf numFmtId="0" fontId="8" fillId="0" borderId="0" xfId="0" applyNumberFormat="1" applyFont="1" applyFill="1" applyBorder="1">
      <alignment vertical="center"/>
    </xf>
    <xf numFmtId="0" fontId="8" fillId="0" borderId="0" xfId="0" applyNumberFormat="1" applyFont="1" applyFill="1">
      <alignment vertical="center"/>
    </xf>
    <xf numFmtId="0" fontId="0" fillId="0" borderId="0" xfId="0" applyNumberFormat="1" applyFont="1" applyFill="1" applyAlignment="1">
      <alignment vertical="top"/>
    </xf>
    <xf numFmtId="0" fontId="0" fillId="0" borderId="0" xfId="0" applyNumberFormat="1" applyFont="1" applyFill="1" applyBorder="1" applyAlignment="1">
      <alignment vertical="top"/>
    </xf>
    <xf numFmtId="0" fontId="9" fillId="0" borderId="0" xfId="0" applyNumberFormat="1" applyFont="1" applyFill="1">
      <alignment vertical="center"/>
    </xf>
    <xf numFmtId="0" fontId="0" fillId="0" borderId="0" xfId="0" applyNumberFormat="1" applyFont="1" applyFill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>
      <alignment vertical="center"/>
    </xf>
    <xf numFmtId="0" fontId="0" fillId="0" borderId="0" xfId="10" applyNumberFormat="1" applyFont="1" applyFill="1" applyBorder="1" applyAlignment="1">
      <alignment vertical="top"/>
    </xf>
    <xf numFmtId="0" fontId="0" fillId="0" borderId="0" xfId="10" applyNumberFormat="1" applyFont="1" applyFill="1" applyAlignment="1">
      <alignment vertical="top"/>
    </xf>
    <xf numFmtId="0" fontId="9" fillId="0" borderId="0" xfId="10" applyNumberFormat="1" applyFont="1" applyFill="1">
      <alignment vertical="center"/>
    </xf>
    <xf numFmtId="0" fontId="0" fillId="0" borderId="0" xfId="0" applyNumberFormat="1" applyBorder="1" applyAlignment="1">
      <alignment vertical="top"/>
    </xf>
    <xf numFmtId="0" fontId="0" fillId="0" borderId="0" xfId="0" applyNumberFormat="1" applyAlignment="1">
      <alignment vertical="top"/>
    </xf>
    <xf numFmtId="0" fontId="3" fillId="0" borderId="0" xfId="0" applyNumberFormat="1" applyFont="1">
      <alignment vertical="center"/>
    </xf>
    <xf numFmtId="0" fontId="3" fillId="0" borderId="0" xfId="0" applyNumberFormat="1" applyFont="1" applyBorder="1">
      <alignment vertical="center"/>
    </xf>
    <xf numFmtId="0" fontId="3" fillId="0" borderId="0" xfId="0" applyNumberFormat="1" applyFo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right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>
      <alignment vertical="center"/>
    </xf>
    <xf numFmtId="0" fontId="0" fillId="0" borderId="0" xfId="0" applyNumberFormat="1" applyFont="1">
      <alignment vertical="center"/>
    </xf>
    <xf numFmtId="0" fontId="0" fillId="0" borderId="0" xfId="0" applyNumberFormat="1" applyFont="1" applyFill="1" applyBorder="1" applyAlignment="1">
      <alignment vertical="top"/>
    </xf>
    <xf numFmtId="0" fontId="0" fillId="0" borderId="0" xfId="0" applyNumberFormat="1" applyAlignment="1">
      <alignment vertical="top"/>
    </xf>
    <xf numFmtId="0" fontId="3" fillId="0" borderId="0" xfId="0" applyNumberFormat="1" applyFont="1" applyFill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Border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>
      <alignment vertical="center"/>
    </xf>
    <xf numFmtId="0" fontId="3" fillId="0" borderId="0" xfId="0" applyNumberFormat="1" applyFont="1">
      <alignment vertical="center"/>
    </xf>
    <xf numFmtId="0" fontId="10" fillId="0" borderId="0" xfId="0" applyNumberFormat="1" applyFont="1" applyFill="1" applyBorder="1" applyAlignment="1">
      <alignment vertical="top"/>
    </xf>
    <xf numFmtId="0" fontId="3" fillId="0" borderId="3" xfId="0" applyNumberFormat="1" applyFont="1" applyFill="1" applyBorder="1" applyAlignment="1">
      <alignment vertical="center"/>
    </xf>
    <xf numFmtId="0" fontId="25" fillId="0" borderId="0" xfId="21" applyNumberFormat="1"/>
    <xf numFmtId="0" fontId="11" fillId="0" borderId="0" xfId="21" applyNumberFormat="1" applyFont="1" applyAlignment="1">
      <alignment vertical="center"/>
    </xf>
    <xf numFmtId="0" fontId="12" fillId="0" borderId="0" xfId="21" applyNumberFormat="1" applyFont="1" applyAlignment="1">
      <alignment horizontal="right" vertical="center"/>
    </xf>
    <xf numFmtId="0" fontId="13" fillId="0" borderId="0" xfId="21" applyNumberFormat="1" applyFont="1" applyAlignment="1">
      <alignment vertical="center"/>
    </xf>
    <xf numFmtId="0" fontId="14" fillId="0" borderId="0" xfId="21" applyNumberFormat="1" applyFont="1" applyAlignment="1">
      <alignment vertical="center"/>
    </xf>
    <xf numFmtId="0" fontId="15" fillId="0" borderId="0" xfId="21" applyNumberFormat="1" applyFont="1" applyAlignment="1">
      <alignment vertical="center"/>
    </xf>
    <xf numFmtId="0" fontId="16" fillId="0" borderId="0" xfId="21" applyNumberFormat="1" applyFont="1" applyAlignment="1">
      <alignment vertical="center"/>
    </xf>
    <xf numFmtId="0" fontId="12" fillId="0" borderId="0" xfId="21" applyNumberFormat="1" applyFont="1" applyAlignment="1"/>
    <xf numFmtId="0" fontId="12" fillId="0" borderId="0" xfId="21" applyNumberFormat="1" applyFont="1" applyAlignment="1">
      <alignment vertical="center"/>
    </xf>
    <xf numFmtId="0" fontId="11" fillId="0" borderId="0" xfId="21" applyNumberFormat="1" applyFont="1" applyAlignment="1">
      <alignment horizontal="left" vertical="center" indent="1"/>
    </xf>
    <xf numFmtId="0" fontId="11" fillId="0" borderId="0" xfId="21" applyNumberFormat="1" applyFont="1" applyAlignment="1">
      <alignment horizontal="left" vertical="center"/>
    </xf>
    <xf numFmtId="0" fontId="11" fillId="0" borderId="0" xfId="21" applyNumberFormat="1" applyFont="1" applyAlignment="1"/>
    <xf numFmtId="0" fontId="11" fillId="0" borderId="0" xfId="21" applyNumberFormat="1" applyFont="1" applyAlignment="1">
      <alignment horizontal="right" vertical="center"/>
    </xf>
    <xf numFmtId="0" fontId="12" fillId="0" borderId="0" xfId="21" applyNumberFormat="1" applyFont="1" applyAlignment="1">
      <alignment horizontal="left" vertical="center"/>
    </xf>
    <xf numFmtId="0" fontId="17" fillId="2" borderId="4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17" fillId="2" borderId="2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vertical="center"/>
    </xf>
    <xf numFmtId="0" fontId="17" fillId="2" borderId="2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vertical="center"/>
    </xf>
    <xf numFmtId="0" fontId="0" fillId="0" borderId="0" xfId="0" applyNumberFormat="1" applyFont="1" applyFill="1">
      <alignment vertical="center"/>
    </xf>
    <xf numFmtId="0" fontId="0" fillId="0" borderId="0" xfId="0" applyNumberFormat="1" applyFont="1" applyFill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9" fillId="0" borderId="0" xfId="0" applyNumberFormat="1" applyFont="1" applyFill="1">
      <alignment vertical="center"/>
    </xf>
    <xf numFmtId="0" fontId="3" fillId="0" borderId="0" xfId="0" applyNumberFormat="1" applyFont="1" applyFill="1">
      <alignment vertical="center"/>
    </xf>
    <xf numFmtId="0" fontId="3" fillId="0" borderId="3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right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17" fillId="2" borderId="4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3" fontId="4" fillId="0" borderId="8" xfId="3" applyNumberFormat="1" applyFont="1" applyFill="1" applyBorder="1" applyAlignment="1">
      <alignment horizontal="center" vertical="center" wrapText="1"/>
    </xf>
    <xf numFmtId="1" fontId="4" fillId="0" borderId="2" xfId="15" applyNumberFormat="1" applyFont="1" applyFill="1" applyBorder="1" applyAlignment="1">
      <alignment horizontal="center" vertical="center" wrapText="1"/>
    </xf>
    <xf numFmtId="0" fontId="3" fillId="0" borderId="1" xfId="1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right" vertical="center"/>
    </xf>
    <xf numFmtId="0" fontId="3" fillId="0" borderId="1" xfId="12" applyNumberFormat="1" applyFont="1" applyFill="1" applyBorder="1" applyAlignment="1">
      <alignment horizontal="right" vertical="center"/>
    </xf>
    <xf numFmtId="0" fontId="4" fillId="0" borderId="2" xfId="7" applyNumberFormat="1" applyFont="1" applyFill="1" applyBorder="1" applyAlignment="1">
      <alignment horizontal="center" vertical="center"/>
    </xf>
    <xf numFmtId="180" fontId="4" fillId="0" borderId="0" xfId="16" applyNumberFormat="1" applyFont="1" applyFill="1" applyBorder="1" applyAlignment="1">
      <alignment horizontal="right" vertical="center"/>
    </xf>
    <xf numFmtId="180" fontId="4" fillId="0" borderId="6" xfId="16" applyNumberFormat="1" applyFont="1" applyFill="1" applyBorder="1" applyAlignment="1">
      <alignment horizontal="right" vertical="center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4" xfId="16" applyNumberFormat="1" applyFont="1" applyFill="1" applyBorder="1" applyAlignment="1">
      <alignment vertical="center" wrapText="1"/>
    </xf>
    <xf numFmtId="0" fontId="17" fillId="2" borderId="10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183" fontId="4" fillId="0" borderId="6" xfId="0" applyNumberFormat="1" applyFont="1" applyFill="1" applyBorder="1" applyAlignment="1">
      <alignment horizontal="right" vertical="center"/>
    </xf>
    <xf numFmtId="183" fontId="4" fillId="0" borderId="0" xfId="16" applyNumberFormat="1" applyFont="1" applyFill="1" applyBorder="1" applyAlignment="1">
      <alignment horizontal="right" vertical="center"/>
    </xf>
    <xf numFmtId="183" fontId="4" fillId="0" borderId="6" xfId="16" applyNumberFormat="1" applyFont="1" applyFill="1" applyBorder="1" applyAlignment="1">
      <alignment horizontal="right" vertical="center"/>
    </xf>
    <xf numFmtId="180" fontId="17" fillId="2" borderId="10" xfId="0" applyNumberFormat="1" applyFont="1" applyFill="1" applyBorder="1" applyAlignment="1">
      <alignment horizontal="right" vertical="center"/>
    </xf>
    <xf numFmtId="179" fontId="4" fillId="0" borderId="11" xfId="0" applyNumberFormat="1" applyFont="1" applyFill="1" applyBorder="1" applyAlignment="1">
      <alignment horizontal="right" vertical="center" indent="1"/>
    </xf>
    <xf numFmtId="179" fontId="4" fillId="0" borderId="0" xfId="0" applyNumberFormat="1" applyFont="1" applyFill="1" applyBorder="1" applyAlignment="1">
      <alignment horizontal="right" vertical="center" wrapText="1" indent="1"/>
    </xf>
    <xf numFmtId="179" fontId="4" fillId="0" borderId="0" xfId="0" applyNumberFormat="1" applyFont="1" applyFill="1" applyBorder="1" applyAlignment="1">
      <alignment horizontal="right" vertical="center" indent="1"/>
    </xf>
    <xf numFmtId="179" fontId="4" fillId="0" borderId="6" xfId="0" applyNumberFormat="1" applyFont="1" applyFill="1" applyBorder="1" applyAlignment="1">
      <alignment horizontal="right" vertical="center" wrapText="1" indent="1"/>
    </xf>
    <xf numFmtId="179" fontId="4" fillId="0" borderId="11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Alignment="1">
      <alignment horizontal="right" vertical="center"/>
    </xf>
    <xf numFmtId="180" fontId="4" fillId="0" borderId="6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0" fontId="4" fillId="0" borderId="2" xfId="7" applyNumberFormat="1" applyFont="1" applyFill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3" fillId="0" borderId="0" xfId="0" applyNumberFormat="1" applyFont="1" applyFill="1">
      <alignment vertical="center"/>
    </xf>
    <xf numFmtId="0" fontId="0" fillId="0" borderId="0" xfId="0" applyNumberFormat="1" applyFont="1" applyFill="1">
      <alignment vertical="center"/>
    </xf>
    <xf numFmtId="0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 vertical="top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right" vertical="center"/>
    </xf>
    <xf numFmtId="182" fontId="4" fillId="0" borderId="6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182" fontId="4" fillId="0" borderId="0" xfId="3" applyNumberFormat="1" applyFont="1" applyFill="1" applyBorder="1" applyAlignment="1">
      <alignment horizontal="right" vertical="center"/>
    </xf>
    <xf numFmtId="182" fontId="4" fillId="0" borderId="6" xfId="3" applyNumberFormat="1" applyFont="1" applyFill="1" applyBorder="1" applyAlignment="1">
      <alignment horizontal="right" vertical="center"/>
    </xf>
    <xf numFmtId="180" fontId="17" fillId="2" borderId="1" xfId="0" applyNumberFormat="1" applyFont="1" applyFill="1" applyBorder="1" applyAlignment="1">
      <alignment horizontal="right" vertical="center"/>
    </xf>
    <xf numFmtId="0" fontId="4" fillId="0" borderId="2" xfId="3" applyNumberFormat="1" applyFont="1" applyFill="1" applyBorder="1" applyAlignment="1">
      <alignment horizontal="center" vertical="center" wrapText="1"/>
    </xf>
    <xf numFmtId="0" fontId="4" fillId="0" borderId="2" xfId="3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>
      <alignment vertical="center"/>
    </xf>
    <xf numFmtId="3" fontId="4" fillId="0" borderId="0" xfId="3" applyNumberFormat="1" applyFont="1" applyFill="1" applyBorder="1" applyAlignment="1">
      <alignment horizontal="right" vertical="center"/>
    </xf>
    <xf numFmtId="3" fontId="4" fillId="0" borderId="0" xfId="3" applyNumberFormat="1" applyFont="1" applyFill="1" applyBorder="1" applyAlignment="1">
      <alignment horizontal="right" vertical="center" wrapText="1"/>
    </xf>
    <xf numFmtId="177" fontId="4" fillId="0" borderId="0" xfId="3" applyNumberFormat="1" applyFont="1" applyFill="1" applyBorder="1" applyAlignment="1">
      <alignment horizontal="right" vertical="center"/>
    </xf>
    <xf numFmtId="179" fontId="4" fillId="0" borderId="0" xfId="3" applyNumberFormat="1" applyFont="1" applyFill="1" applyBorder="1" applyAlignment="1">
      <alignment horizontal="right" vertical="center"/>
    </xf>
    <xf numFmtId="183" fontId="4" fillId="0" borderId="0" xfId="3" applyNumberFormat="1" applyFont="1" applyFill="1" applyBorder="1" applyAlignment="1">
      <alignment horizontal="right" vertical="center"/>
    </xf>
    <xf numFmtId="0" fontId="4" fillId="2" borderId="9" xfId="0" applyNumberFormat="1" applyFont="1" applyFill="1" applyBorder="1" applyAlignment="1">
      <alignment horizontal="center" vertical="center" wrapText="1"/>
    </xf>
    <xf numFmtId="3" fontId="4" fillId="2" borderId="4" xfId="3" applyNumberFormat="1" applyFont="1" applyFill="1" applyBorder="1" applyAlignment="1">
      <alignment vertical="center" wrapText="1"/>
    </xf>
    <xf numFmtId="3" fontId="4" fillId="2" borderId="5" xfId="3" applyNumberFormat="1" applyFont="1" applyFill="1" applyBorder="1" applyAlignment="1">
      <alignment horizontal="center" vertical="center" wrapText="1"/>
    </xf>
    <xf numFmtId="177" fontId="4" fillId="2" borderId="5" xfId="3" applyNumberFormat="1" applyFont="1" applyFill="1" applyBorder="1" applyAlignment="1">
      <alignment horizontal="center" vertical="center" wrapText="1"/>
    </xf>
    <xf numFmtId="179" fontId="4" fillId="0" borderId="11" xfId="3" applyNumberFormat="1" applyFont="1" applyFill="1" applyBorder="1" applyAlignment="1">
      <alignment horizontal="right" vertical="center"/>
    </xf>
    <xf numFmtId="180" fontId="4" fillId="0" borderId="6" xfId="3" applyNumberFormat="1" applyFont="1" applyFill="1" applyBorder="1" applyAlignment="1">
      <alignment horizontal="right" vertical="center"/>
    </xf>
    <xf numFmtId="180" fontId="4" fillId="0" borderId="0" xfId="3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right" vertical="center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0" fontId="4" fillId="0" borderId="2" xfId="19" applyNumberFormat="1" applyFont="1" applyFill="1" applyBorder="1" applyAlignment="1">
      <alignment horizontal="center" vertical="center"/>
    </xf>
    <xf numFmtId="0" fontId="3" fillId="0" borderId="1" xfId="20" applyNumberFormat="1" applyFont="1" applyFill="1" applyBorder="1" applyAlignment="1">
      <alignment horizontal="right" vertical="center"/>
    </xf>
    <xf numFmtId="0" fontId="3" fillId="0" borderId="1" xfId="19" applyNumberFormat="1" applyFont="1" applyFill="1" applyBorder="1" applyAlignment="1">
      <alignment horizontal="right" vertical="center"/>
    </xf>
    <xf numFmtId="181" fontId="4" fillId="0" borderId="0" xfId="3" applyNumberFormat="1" applyFont="1" applyFill="1" applyBorder="1" applyAlignment="1">
      <alignment horizontal="right" vertical="center"/>
    </xf>
    <xf numFmtId="183" fontId="4" fillId="0" borderId="6" xfId="3" applyNumberFormat="1" applyFont="1" applyFill="1" applyBorder="1" applyAlignment="1">
      <alignment horizontal="right" vertical="center"/>
    </xf>
    <xf numFmtId="0" fontId="17" fillId="2" borderId="4" xfId="3" applyNumberFormat="1" applyFont="1" applyFill="1" applyBorder="1" applyAlignment="1">
      <alignment horizontal="center" vertical="center"/>
    </xf>
    <xf numFmtId="3" fontId="17" fillId="2" borderId="1" xfId="3" applyNumberFormat="1" applyFont="1" applyFill="1" applyBorder="1" applyAlignment="1">
      <alignment horizontal="center" vertical="center"/>
    </xf>
    <xf numFmtId="177" fontId="17" fillId="2" borderId="1" xfId="3" applyNumberFormat="1" applyFont="1" applyFill="1" applyBorder="1" applyAlignment="1">
      <alignment horizontal="center" vertical="center"/>
    </xf>
    <xf numFmtId="3" fontId="17" fillId="2" borderId="1" xfId="3" applyNumberFormat="1" applyFont="1" applyFill="1" applyBorder="1" applyAlignment="1">
      <alignment vertical="center" wrapText="1"/>
    </xf>
    <xf numFmtId="3" fontId="17" fillId="2" borderId="10" xfId="3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vertical="center"/>
    </xf>
    <xf numFmtId="3" fontId="4" fillId="2" borderId="1" xfId="3" applyNumberFormat="1" applyFont="1" applyFill="1" applyBorder="1" applyAlignment="1">
      <alignment horizontal="center" vertical="center" wrapText="1"/>
    </xf>
    <xf numFmtId="177" fontId="4" fillId="2" borderId="9" xfId="3" applyNumberFormat="1" applyFont="1" applyFill="1" applyBorder="1" applyAlignment="1">
      <alignment horizontal="center" vertical="center" wrapText="1"/>
    </xf>
    <xf numFmtId="1" fontId="17" fillId="2" borderId="2" xfId="15" applyNumberFormat="1" applyFont="1" applyFill="1" applyBorder="1" applyAlignment="1">
      <alignment horizontal="center" vertical="center" wrapText="1"/>
    </xf>
    <xf numFmtId="1" fontId="4" fillId="0" borderId="2" xfId="15" applyNumberFormat="1" applyFont="1" applyFill="1" applyBorder="1" applyAlignment="1">
      <alignment horizontal="center" vertical="center"/>
    </xf>
    <xf numFmtId="0" fontId="17" fillId="2" borderId="2" xfId="5" applyNumberFormat="1" applyFont="1" applyFill="1" applyBorder="1" applyAlignment="1">
      <alignment horizontal="center" vertical="center"/>
    </xf>
    <xf numFmtId="0" fontId="4" fillId="0" borderId="8" xfId="13" applyNumberFormat="1" applyFont="1" applyFill="1" applyBorder="1" applyAlignment="1">
      <alignment horizontal="right" vertical="center" wrapText="1"/>
    </xf>
    <xf numFmtId="0" fontId="4" fillId="0" borderId="8" xfId="10" applyNumberFormat="1" applyFont="1" applyFill="1" applyBorder="1" applyAlignment="1">
      <alignment horizontal="right" vertical="center" wrapText="1"/>
    </xf>
    <xf numFmtId="176" fontId="4" fillId="0" borderId="8" xfId="5" applyNumberFormat="1" applyFont="1" applyFill="1" applyBorder="1" applyAlignment="1">
      <alignment horizontal="right" vertical="center" wrapText="1" shrinkToFit="1"/>
    </xf>
    <xf numFmtId="176" fontId="4" fillId="0" borderId="8" xfId="5" applyNumberFormat="1" applyFont="1" applyFill="1" applyBorder="1" applyAlignment="1">
      <alignment horizontal="right" vertical="center" wrapText="1"/>
    </xf>
    <xf numFmtId="176" fontId="4" fillId="0" borderId="8" xfId="5" applyNumberFormat="1" applyFont="1" applyFill="1" applyBorder="1" applyAlignment="1">
      <alignment horizontal="right" vertical="center"/>
    </xf>
    <xf numFmtId="0" fontId="4" fillId="0" borderId="8" xfId="5" applyNumberFormat="1" applyFont="1" applyFill="1" applyBorder="1" applyAlignment="1">
      <alignment horizontal="center" vertical="center"/>
    </xf>
    <xf numFmtId="0" fontId="4" fillId="0" borderId="0" xfId="13" applyNumberFormat="1" applyFont="1" applyFill="1" applyBorder="1" applyAlignment="1">
      <alignment horizontal="right" vertical="center"/>
    </xf>
    <xf numFmtId="0" fontId="4" fillId="0" borderId="0" xfId="10" applyNumberFormat="1" applyFont="1" applyFill="1" applyBorder="1" applyAlignment="1">
      <alignment horizontal="right" vertical="center"/>
    </xf>
    <xf numFmtId="176" fontId="4" fillId="0" borderId="0" xfId="5" applyNumberFormat="1" applyFont="1" applyFill="1" applyBorder="1" applyAlignment="1">
      <alignment horizontal="right" vertical="center" shrinkToFit="1"/>
    </xf>
    <xf numFmtId="176" fontId="4" fillId="0" borderId="10" xfId="5" applyNumberFormat="1" applyFont="1" applyFill="1" applyBorder="1" applyAlignment="1">
      <alignment horizontal="right" vertical="center"/>
    </xf>
    <xf numFmtId="176" fontId="4" fillId="0" borderId="11" xfId="5" applyNumberFormat="1" applyFont="1" applyFill="1" applyBorder="1" applyAlignment="1">
      <alignment horizontal="right" vertical="center"/>
    </xf>
    <xf numFmtId="0" fontId="3" fillId="0" borderId="1" xfId="10" applyNumberFormat="1" applyFont="1" applyFill="1" applyBorder="1" applyAlignment="1">
      <alignment vertical="center"/>
    </xf>
    <xf numFmtId="176" fontId="4" fillId="0" borderId="0" xfId="5" applyNumberFormat="1" applyFont="1" applyFill="1" applyBorder="1" applyAlignment="1">
      <alignment horizontal="right" vertical="center"/>
    </xf>
    <xf numFmtId="176" fontId="4" fillId="0" borderId="6" xfId="5" applyNumberFormat="1" applyFont="1" applyFill="1" applyBorder="1" applyAlignment="1">
      <alignment horizontal="right" vertical="center"/>
    </xf>
    <xf numFmtId="0" fontId="4" fillId="0" borderId="4" xfId="5" applyNumberFormat="1" applyFont="1" applyFill="1" applyBorder="1" applyAlignment="1">
      <alignment horizontal="center" vertical="center"/>
    </xf>
    <xf numFmtId="0" fontId="4" fillId="0" borderId="2" xfId="5" applyNumberFormat="1" applyFont="1" applyFill="1" applyBorder="1" applyAlignment="1">
      <alignment horizontal="center" vertical="center"/>
    </xf>
    <xf numFmtId="3" fontId="4" fillId="2" borderId="9" xfId="3" applyNumberFormat="1" applyFont="1" applyFill="1" applyBorder="1" applyAlignment="1">
      <alignment horizontal="center" vertical="center" wrapText="1"/>
    </xf>
    <xf numFmtId="3" fontId="4" fillId="0" borderId="8" xfId="3" applyNumberFormat="1" applyFont="1" applyFill="1" applyBorder="1" applyAlignment="1">
      <alignment horizontal="center" vertical="center"/>
    </xf>
    <xf numFmtId="3" fontId="4" fillId="0" borderId="8" xfId="3" applyNumberFormat="1" applyFont="1" applyFill="1" applyBorder="1" applyAlignment="1">
      <alignment vertical="center" wrapText="1"/>
    </xf>
    <xf numFmtId="177" fontId="4" fillId="0" borderId="8" xfId="3" applyNumberFormat="1" applyFont="1" applyFill="1" applyBorder="1" applyAlignment="1">
      <alignment horizontal="center" vertical="center"/>
    </xf>
    <xf numFmtId="1" fontId="4" fillId="0" borderId="8" xfId="15" applyNumberFormat="1" applyFont="1" applyFill="1" applyBorder="1" applyAlignment="1">
      <alignment horizontal="center" vertical="center"/>
    </xf>
    <xf numFmtId="1" fontId="17" fillId="2" borderId="4" xfId="15" applyNumberFormat="1" applyFont="1" applyFill="1" applyBorder="1" applyAlignment="1">
      <alignment horizontal="center" vertical="center"/>
    </xf>
    <xf numFmtId="180" fontId="4" fillId="0" borderId="11" xfId="3" applyNumberFormat="1" applyFont="1" applyFill="1" applyBorder="1" applyAlignment="1">
      <alignment horizontal="right" vertical="center"/>
    </xf>
    <xf numFmtId="176" fontId="17" fillId="2" borderId="11" xfId="5" applyNumberFormat="1" applyFont="1" applyFill="1" applyBorder="1" applyAlignment="1">
      <alignment horizontal="right" vertical="center"/>
    </xf>
    <xf numFmtId="0" fontId="4" fillId="0" borderId="2" xfId="6" applyNumberFormat="1" applyFont="1" applyFill="1" applyBorder="1" applyAlignment="1">
      <alignment horizontal="center" vertical="center"/>
    </xf>
    <xf numFmtId="0" fontId="3" fillId="0" borderId="1" xfId="12" applyNumberFormat="1" applyFont="1" applyFill="1" applyBorder="1" applyAlignment="1">
      <alignment vertical="center"/>
    </xf>
    <xf numFmtId="0" fontId="17" fillId="2" borderId="2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/>
    </xf>
    <xf numFmtId="0" fontId="17" fillId="2" borderId="4" xfId="6" applyNumberFormat="1" applyFont="1" applyFill="1" applyBorder="1" applyAlignment="1">
      <alignment horizontal="center" vertical="center"/>
    </xf>
    <xf numFmtId="49" fontId="4" fillId="3" borderId="8" xfId="6" applyNumberFormat="1" applyFont="1" applyFill="1" applyBorder="1" applyAlignment="1">
      <alignment horizontal="center" vertical="center" wrapText="1"/>
    </xf>
    <xf numFmtId="0" fontId="4" fillId="3" borderId="8" xfId="12" applyNumberFormat="1" applyFont="1" applyFill="1" applyBorder="1" applyAlignment="1">
      <alignment horizontal="center" vertical="center" wrapText="1"/>
    </xf>
    <xf numFmtId="49" fontId="4" fillId="0" borderId="8" xfId="6" applyNumberFormat="1" applyFont="1" applyFill="1" applyBorder="1" applyAlignment="1">
      <alignment horizontal="center" vertical="center" wrapText="1"/>
    </xf>
    <xf numFmtId="49" fontId="4" fillId="0" borderId="8" xfId="6" applyNumberFormat="1" applyFont="1" applyFill="1" applyBorder="1" applyAlignment="1">
      <alignment horizontal="center" vertical="center" textRotation="255" wrapText="1"/>
    </xf>
    <xf numFmtId="176" fontId="4" fillId="0" borderId="8" xfId="6" applyNumberFormat="1" applyFont="1" applyFill="1" applyBorder="1" applyAlignment="1">
      <alignment horizontal="center" vertical="center" wrapText="1"/>
    </xf>
    <xf numFmtId="0" fontId="4" fillId="0" borderId="8" xfId="12" applyNumberFormat="1" applyFont="1" applyFill="1" applyBorder="1" applyAlignment="1">
      <alignment horizontal="center" vertical="center" wrapText="1"/>
    </xf>
    <xf numFmtId="176" fontId="4" fillId="0" borderId="8" xfId="6" applyNumberFormat="1" applyFont="1" applyFill="1" applyBorder="1" applyAlignment="1">
      <alignment horizontal="center" vertical="center"/>
    </xf>
    <xf numFmtId="176" fontId="4" fillId="0" borderId="8" xfId="18" applyNumberFormat="1" applyFont="1" applyFill="1" applyBorder="1" applyAlignment="1">
      <alignment horizontal="center" vertical="center" wrapText="1"/>
    </xf>
    <xf numFmtId="176" fontId="4" fillId="0" borderId="8" xfId="18" applyNumberFormat="1" applyFont="1" applyFill="1" applyBorder="1" applyAlignment="1">
      <alignment horizontal="center" vertical="center"/>
    </xf>
    <xf numFmtId="0" fontId="17" fillId="2" borderId="2" xfId="17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wrapText="1"/>
    </xf>
    <xf numFmtId="178" fontId="4" fillId="2" borderId="4" xfId="0" applyNumberFormat="1" applyFont="1" applyFill="1" applyBorder="1" applyAlignment="1">
      <alignment horizontal="center" vertical="top" wrapText="1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9" xfId="17" applyNumberFormat="1" applyFont="1" applyFill="1" applyBorder="1" applyAlignment="1">
      <alignment horizontal="center" vertical="center"/>
    </xf>
    <xf numFmtId="0" fontId="4" fillId="0" borderId="2" xfId="17" applyNumberFormat="1" applyFont="1" applyFill="1" applyBorder="1" applyAlignment="1">
      <alignment horizontal="center" vertical="center"/>
    </xf>
    <xf numFmtId="0" fontId="11" fillId="0" borderId="0" xfId="21" applyNumberFormat="1" applyFont="1" applyFill="1" applyAlignment="1">
      <alignment vertical="center"/>
    </xf>
    <xf numFmtId="0" fontId="18" fillId="0" borderId="0" xfId="0" applyNumberFormat="1" applyFont="1">
      <alignment vertical="center"/>
    </xf>
    <xf numFmtId="0" fontId="17" fillId="2" borderId="2" xfId="19" applyNumberFormat="1" applyFont="1" applyFill="1" applyBorder="1" applyAlignment="1">
      <alignment horizontal="center" vertical="center"/>
    </xf>
    <xf numFmtId="0" fontId="4" fillId="0" borderId="4" xfId="19" applyNumberFormat="1" applyFont="1" applyFill="1" applyBorder="1" applyAlignment="1">
      <alignment horizontal="center" vertical="center" wrapText="1"/>
    </xf>
    <xf numFmtId="0" fontId="3" fillId="0" borderId="1" xfId="19" applyNumberFormat="1" applyFont="1" applyFill="1" applyBorder="1" applyAlignment="1">
      <alignment vertical="center"/>
    </xf>
    <xf numFmtId="0" fontId="17" fillId="2" borderId="6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top" wrapText="1"/>
    </xf>
    <xf numFmtId="0" fontId="7" fillId="2" borderId="5" xfId="0" applyNumberFormat="1" applyFont="1" applyFill="1" applyBorder="1" applyAlignment="1">
      <alignment horizontal="center" vertical="top" wrapText="1"/>
    </xf>
    <xf numFmtId="0" fontId="7" fillId="2" borderId="13" xfId="0" applyNumberFormat="1" applyFont="1" applyFill="1" applyBorder="1" applyAlignment="1">
      <alignment horizontal="center" wrapText="1"/>
    </xf>
    <xf numFmtId="0" fontId="7" fillId="2" borderId="14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 vertical="top" wrapText="1"/>
    </xf>
    <xf numFmtId="0" fontId="4" fillId="2" borderId="14" xfId="0" applyNumberFormat="1" applyFont="1" applyFill="1" applyBorder="1" applyAlignment="1">
      <alignment horizontal="center" wrapText="1"/>
    </xf>
    <xf numFmtId="0" fontId="4" fillId="0" borderId="6" xfId="20" applyNumberFormat="1" applyFont="1" applyFill="1" applyBorder="1" applyAlignment="1">
      <alignment horizontal="center" vertical="center"/>
    </xf>
    <xf numFmtId="0" fontId="3" fillId="0" borderId="1" xfId="20" applyNumberFormat="1" applyFont="1" applyFill="1" applyBorder="1" applyAlignment="1">
      <alignment vertical="center"/>
    </xf>
    <xf numFmtId="0" fontId="4" fillId="0" borderId="0" xfId="19" applyNumberFormat="1" applyFont="1" applyFill="1" applyBorder="1" applyAlignment="1">
      <alignment horizontal="right" vertical="center"/>
    </xf>
    <xf numFmtId="0" fontId="4" fillId="0" borderId="0" xfId="19" applyNumberFormat="1" applyFont="1" applyFill="1" applyBorder="1" applyAlignment="1">
      <alignment horizontal="center" vertical="center" wrapText="1"/>
    </xf>
    <xf numFmtId="0" fontId="17" fillId="2" borderId="6" xfId="20" applyNumberFormat="1" applyFont="1" applyFill="1" applyBorder="1" applyAlignment="1">
      <alignment horizontal="center" vertical="center"/>
    </xf>
    <xf numFmtId="0" fontId="4" fillId="2" borderId="9" xfId="20" applyNumberFormat="1" applyFont="1" applyFill="1" applyBorder="1" applyAlignment="1">
      <alignment horizontal="center" vertical="center"/>
    </xf>
    <xf numFmtId="184" fontId="17" fillId="2" borderId="5" xfId="0" applyNumberFormat="1" applyFont="1" applyFill="1" applyBorder="1" applyAlignment="1">
      <alignment horizontal="right" vertical="center" indent="1"/>
    </xf>
    <xf numFmtId="41" fontId="17" fillId="2" borderId="6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 horizontal="right" vertical="center" indent="1"/>
    </xf>
    <xf numFmtId="41" fontId="17" fillId="2" borderId="1" xfId="0" applyNumberFormat="1" applyFont="1" applyFill="1" applyBorder="1" applyAlignment="1">
      <alignment horizontal="right" vertical="center" indent="1"/>
    </xf>
    <xf numFmtId="184" fontId="4" fillId="0" borderId="0" xfId="16" applyNumberFormat="1" applyFont="1" applyFill="1" applyBorder="1" applyAlignment="1">
      <alignment horizontal="right" vertical="center" indent="1"/>
    </xf>
    <xf numFmtId="184" fontId="17" fillId="2" borderId="1" xfId="0" applyNumberFormat="1" applyFont="1" applyFill="1" applyBorder="1" applyAlignment="1">
      <alignment horizontal="right" vertical="center"/>
    </xf>
    <xf numFmtId="41" fontId="4" fillId="0" borderId="6" xfId="0" applyNumberFormat="1" applyFont="1" applyFill="1" applyBorder="1" applyAlignment="1">
      <alignment horizontal="right" vertical="center"/>
    </xf>
    <xf numFmtId="176" fontId="17" fillId="2" borderId="0" xfId="5" applyNumberFormat="1" applyFont="1" applyFill="1" applyBorder="1" applyAlignment="1">
      <alignment horizontal="right" vertical="center"/>
    </xf>
    <xf numFmtId="41" fontId="17" fillId="2" borderId="1" xfId="1" applyNumberFormat="1" applyFont="1" applyFill="1" applyBorder="1" applyAlignment="1">
      <alignment horizontal="center" vertical="center"/>
    </xf>
    <xf numFmtId="41" fontId="17" fillId="2" borderId="1" xfId="1" applyNumberFormat="1" applyFont="1" applyFill="1" applyBorder="1" applyAlignment="1">
      <alignment horizontal="right" vertical="center" indent="1"/>
    </xf>
    <xf numFmtId="41" fontId="17" fillId="2" borderId="5" xfId="1" applyNumberFormat="1" applyFont="1" applyFill="1" applyBorder="1" applyAlignment="1">
      <alignment horizontal="right" vertical="center" indent="1"/>
    </xf>
    <xf numFmtId="41" fontId="4" fillId="0" borderId="0" xfId="0" applyNumberFormat="1" applyFont="1" applyFill="1" applyBorder="1" applyAlignment="1">
      <alignment horizontal="right" vertical="center" indent="1"/>
    </xf>
    <xf numFmtId="41" fontId="4" fillId="0" borderId="0" xfId="0" applyNumberFormat="1" applyFont="1" applyFill="1" applyBorder="1" applyAlignment="1">
      <alignment horizontal="right" vertical="center" wrapText="1" indent="1"/>
    </xf>
    <xf numFmtId="41" fontId="4" fillId="0" borderId="6" xfId="0" applyNumberFormat="1" applyFont="1" applyFill="1" applyBorder="1" applyAlignment="1">
      <alignment horizontal="right" vertical="center" indent="1"/>
    </xf>
    <xf numFmtId="184" fontId="4" fillId="0" borderId="11" xfId="0" applyNumberFormat="1" applyFont="1" applyFill="1" applyBorder="1" applyAlignment="1">
      <alignment horizontal="right" vertical="center" indent="1"/>
    </xf>
    <xf numFmtId="41" fontId="4" fillId="0" borderId="11" xfId="0" applyNumberFormat="1" applyFont="1" applyFill="1" applyBorder="1" applyAlignment="1">
      <alignment horizontal="right" vertical="center" indent="1"/>
    </xf>
    <xf numFmtId="184" fontId="4" fillId="0" borderId="0" xfId="0" applyNumberFormat="1" applyFont="1" applyFill="1" applyBorder="1" applyAlignment="1">
      <alignment horizontal="right" vertical="center"/>
    </xf>
    <xf numFmtId="0" fontId="17" fillId="2" borderId="0" xfId="13" applyNumberFormat="1" applyFont="1" applyFill="1" applyBorder="1" applyAlignment="1">
      <alignment horizontal="right" vertical="center"/>
    </xf>
    <xf numFmtId="0" fontId="17" fillId="2" borderId="0" xfId="10" applyNumberFormat="1" applyFont="1" applyFill="1" applyBorder="1" applyAlignment="1">
      <alignment horizontal="right" vertical="center"/>
    </xf>
    <xf numFmtId="176" fontId="17" fillId="2" borderId="0" xfId="5" applyNumberFormat="1" applyFont="1" applyFill="1" applyBorder="1" applyAlignment="1">
      <alignment horizontal="right" vertical="center" shrinkToFit="1"/>
    </xf>
    <xf numFmtId="41" fontId="17" fillId="2" borderId="5" xfId="0" applyNumberFormat="1" applyFont="1" applyFill="1" applyBorder="1" applyAlignment="1">
      <alignment horizontal="right" vertical="center" indent="1"/>
    </xf>
    <xf numFmtId="184" fontId="4" fillId="0" borderId="6" xfId="0" applyNumberFormat="1" applyFont="1" applyFill="1" applyBorder="1" applyAlignment="1">
      <alignment horizontal="right" vertical="center" indent="1"/>
    </xf>
    <xf numFmtId="184" fontId="4" fillId="0" borderId="6" xfId="16" applyNumberFormat="1" applyFont="1" applyFill="1" applyBorder="1" applyAlignment="1">
      <alignment horizontal="right" vertical="center" indent="1"/>
    </xf>
    <xf numFmtId="41" fontId="4" fillId="0" borderId="0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 indent="1"/>
    </xf>
    <xf numFmtId="184" fontId="17" fillId="2" borderId="10" xfId="0" applyNumberFormat="1" applyFont="1" applyFill="1" applyBorder="1" applyAlignment="1">
      <alignment horizontal="right" vertical="center" indent="1"/>
    </xf>
    <xf numFmtId="41" fontId="4" fillId="0" borderId="1" xfId="0" applyNumberFormat="1" applyFont="1" applyFill="1" applyBorder="1" applyAlignment="1">
      <alignment horizontal="right" vertical="center" indent="1"/>
    </xf>
    <xf numFmtId="41" fontId="4" fillId="0" borderId="5" xfId="0" applyNumberFormat="1" applyFont="1" applyFill="1" applyBorder="1" applyAlignment="1">
      <alignment horizontal="right" vertical="center" indent="1"/>
    </xf>
    <xf numFmtId="41" fontId="17" fillId="2" borderId="0" xfId="0" applyNumberFormat="1" applyFont="1" applyFill="1" applyBorder="1" applyAlignment="1">
      <alignment horizontal="right" vertical="center" indent="1"/>
    </xf>
    <xf numFmtId="184" fontId="4" fillId="0" borderId="6" xfId="0" applyNumberFormat="1" applyFont="1" applyFill="1" applyBorder="1" applyAlignment="1">
      <alignment horizontal="right" vertical="center"/>
    </xf>
    <xf numFmtId="184" fontId="17" fillId="2" borderId="5" xfId="0" applyNumberFormat="1" applyFont="1" applyFill="1" applyBorder="1" applyAlignment="1">
      <alignment horizontal="right" vertical="center"/>
    </xf>
    <xf numFmtId="184" fontId="17" fillId="2" borderId="1" xfId="0" applyNumberFormat="1" applyFont="1" applyFill="1" applyBorder="1" applyAlignment="1">
      <alignment horizontal="right" vertical="center" indent="1"/>
    </xf>
    <xf numFmtId="41" fontId="17" fillId="2" borderId="0" xfId="0" applyNumberFormat="1" applyFont="1" applyFill="1" applyBorder="1" applyAlignment="1">
      <alignment horizontal="right" vertical="center"/>
    </xf>
    <xf numFmtId="41" fontId="17" fillId="2" borderId="1" xfId="0" applyNumberFormat="1" applyFont="1" applyFill="1" applyBorder="1" applyAlignment="1">
      <alignment horizontal="right" vertical="center"/>
    </xf>
    <xf numFmtId="41" fontId="17" fillId="2" borderId="10" xfId="0" applyNumberFormat="1" applyFont="1" applyFill="1" applyBorder="1" applyAlignment="1">
      <alignment horizontal="right" vertical="center" indent="1"/>
    </xf>
    <xf numFmtId="179" fontId="17" fillId="2" borderId="10" xfId="0" applyNumberFormat="1" applyFont="1" applyFill="1" applyBorder="1" applyAlignment="1">
      <alignment horizontal="right" vertical="center" indent="1"/>
    </xf>
    <xf numFmtId="179" fontId="17" fillId="2" borderId="1" xfId="0" applyNumberFormat="1" applyFont="1" applyFill="1" applyBorder="1" applyAlignment="1">
      <alignment horizontal="right" vertical="center" wrapText="1" indent="1"/>
    </xf>
    <xf numFmtId="179" fontId="17" fillId="2" borderId="1" xfId="0" applyNumberFormat="1" applyFont="1" applyFill="1" applyBorder="1" applyAlignment="1">
      <alignment horizontal="right" vertical="center" indent="1"/>
    </xf>
    <xf numFmtId="179" fontId="17" fillId="2" borderId="5" xfId="0" applyNumberFormat="1" applyFont="1" applyFill="1" applyBorder="1" applyAlignment="1">
      <alignment horizontal="right" vertical="center" wrapText="1" indent="1"/>
    </xf>
    <xf numFmtId="183" fontId="17" fillId="2" borderId="1" xfId="0" applyNumberFormat="1" applyFont="1" applyFill="1" applyBorder="1" applyAlignment="1">
      <alignment horizontal="right" vertical="center"/>
    </xf>
    <xf numFmtId="183" fontId="17" fillId="2" borderId="5" xfId="0" applyNumberFormat="1" applyFont="1" applyFill="1" applyBorder="1" applyAlignment="1">
      <alignment horizontal="right" vertical="center"/>
    </xf>
    <xf numFmtId="180" fontId="17" fillId="2" borderId="1" xfId="0" applyNumberFormat="1" applyFont="1" applyFill="1" applyBorder="1" applyAlignment="1">
      <alignment horizontal="right" vertical="center"/>
    </xf>
    <xf numFmtId="0" fontId="17" fillId="2" borderId="1" xfId="0" applyNumberFormat="1" applyFont="1" applyFill="1" applyBorder="1" applyAlignment="1">
      <alignment horizontal="right" vertical="center"/>
    </xf>
    <xf numFmtId="182" fontId="17" fillId="2" borderId="5" xfId="0" applyNumberFormat="1" applyFont="1" applyFill="1" applyBorder="1" applyAlignment="1">
      <alignment horizontal="right" vertical="center"/>
    </xf>
    <xf numFmtId="182" fontId="17" fillId="2" borderId="1" xfId="0" applyNumberFormat="1" applyFont="1" applyFill="1" applyBorder="1" applyAlignment="1">
      <alignment horizontal="right" vertical="center"/>
    </xf>
    <xf numFmtId="179" fontId="17" fillId="2" borderId="1" xfId="0" applyNumberFormat="1" applyFont="1" applyFill="1" applyBorder="1" applyAlignment="1">
      <alignment horizontal="right" vertical="center"/>
    </xf>
    <xf numFmtId="180" fontId="17" fillId="2" borderId="5" xfId="0" applyNumberFormat="1" applyFont="1" applyFill="1" applyBorder="1" applyAlignment="1">
      <alignment horizontal="right" vertical="center"/>
    </xf>
    <xf numFmtId="180" fontId="17" fillId="2" borderId="1" xfId="0" applyNumberFormat="1" applyFont="1" applyFill="1" applyBorder="1" applyAlignment="1">
      <alignment horizontal="right" vertical="center"/>
    </xf>
    <xf numFmtId="179" fontId="17" fillId="2" borderId="1" xfId="0" applyNumberFormat="1" applyFont="1" applyFill="1" applyBorder="1" applyAlignment="1">
      <alignment horizontal="right" vertical="center"/>
    </xf>
    <xf numFmtId="179" fontId="17" fillId="2" borderId="1" xfId="3" applyNumberFormat="1" applyFont="1" applyFill="1" applyBorder="1" applyAlignment="1">
      <alignment horizontal="right" vertical="center"/>
    </xf>
    <xf numFmtId="180" fontId="17" fillId="2" borderId="5" xfId="3" applyNumberFormat="1" applyFont="1" applyFill="1" applyBorder="1" applyAlignment="1">
      <alignment horizontal="right" vertical="center"/>
    </xf>
    <xf numFmtId="180" fontId="17" fillId="2" borderId="1" xfId="3" applyNumberFormat="1" applyFont="1" applyFill="1" applyBorder="1" applyAlignment="1">
      <alignment horizontal="right" vertical="center"/>
    </xf>
    <xf numFmtId="179" fontId="17" fillId="2" borderId="1" xfId="3" applyNumberFormat="1" applyFont="1" applyFill="1" applyBorder="1" applyAlignment="1">
      <alignment horizontal="right" vertical="center"/>
    </xf>
    <xf numFmtId="180" fontId="17" fillId="2" borderId="5" xfId="3" applyNumberFormat="1" applyFont="1" applyFill="1" applyBorder="1" applyAlignment="1">
      <alignment horizontal="right" vertical="center"/>
    </xf>
    <xf numFmtId="180" fontId="17" fillId="2" borderId="1" xfId="3" applyNumberFormat="1" applyFont="1" applyFill="1" applyBorder="1" applyAlignment="1">
      <alignment horizontal="right" vertical="center"/>
    </xf>
    <xf numFmtId="180" fontId="17" fillId="2" borderId="5" xfId="3" applyNumberFormat="1" applyFont="1" applyFill="1" applyBorder="1" applyAlignment="1">
      <alignment horizontal="right" vertical="center"/>
    </xf>
    <xf numFmtId="180" fontId="17" fillId="2" borderId="1" xfId="3" applyNumberFormat="1" applyFont="1" applyFill="1" applyBorder="1" applyAlignment="1">
      <alignment horizontal="right" vertical="center"/>
    </xf>
    <xf numFmtId="180" fontId="17" fillId="2" borderId="5" xfId="0" applyNumberFormat="1" applyFont="1" applyFill="1" applyBorder="1" applyAlignment="1">
      <alignment horizontal="right" vertical="center"/>
    </xf>
    <xf numFmtId="180" fontId="17" fillId="2" borderId="1" xfId="0" applyNumberFormat="1" applyFont="1" applyFill="1" applyBorder="1" applyAlignment="1">
      <alignment horizontal="right" vertical="center"/>
    </xf>
    <xf numFmtId="184" fontId="17" fillId="2" borderId="0" xfId="0" applyNumberFormat="1" applyFont="1" applyFill="1" applyBorder="1" applyAlignment="1">
      <alignment horizontal="right" vertical="center"/>
    </xf>
    <xf numFmtId="184" fontId="17" fillId="2" borderId="0" xfId="20" applyNumberFormat="1" applyFont="1" applyFill="1" applyBorder="1" applyAlignment="1">
      <alignment horizontal="right" vertical="center"/>
    </xf>
    <xf numFmtId="184" fontId="19" fillId="2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17" fillId="2" borderId="6" xfId="0" applyNumberFormat="1" applyFont="1" applyFill="1" applyBorder="1" applyAlignment="1">
      <alignment horizontal="right" vertical="center"/>
    </xf>
    <xf numFmtId="41" fontId="17" fillId="2" borderId="0" xfId="1" applyNumberFormat="1" applyFont="1" applyFill="1" applyBorder="1" applyAlignment="1">
      <alignment horizontal="right" vertical="center"/>
    </xf>
    <xf numFmtId="41" fontId="4" fillId="0" borderId="11" xfId="18" applyNumberFormat="1" applyFont="1" applyFill="1" applyBorder="1" applyAlignment="1">
      <alignment horizontal="right" vertical="center"/>
    </xf>
    <xf numFmtId="184" fontId="4" fillId="0" borderId="6" xfId="0" applyNumberFormat="1" applyFont="1" applyBorder="1" applyAlignment="1">
      <alignment horizontal="right" vertical="center"/>
    </xf>
    <xf numFmtId="184" fontId="4" fillId="0" borderId="0" xfId="0" applyNumberFormat="1" applyFont="1" applyBorder="1" applyAlignment="1">
      <alignment horizontal="right" vertical="center"/>
    </xf>
    <xf numFmtId="41" fontId="4" fillId="0" borderId="6" xfId="0" applyNumberFormat="1" applyFont="1" applyBorder="1" applyAlignment="1">
      <alignment horizontal="right" vertical="center"/>
    </xf>
    <xf numFmtId="41" fontId="7" fillId="0" borderId="6" xfId="0" applyNumberFormat="1" applyFont="1" applyBorder="1" applyAlignment="1">
      <alignment horizontal="right" vertical="center"/>
    </xf>
    <xf numFmtId="41" fontId="19" fillId="2" borderId="6" xfId="0" applyNumberFormat="1" applyFont="1" applyFill="1" applyBorder="1" applyAlignment="1">
      <alignment horizontal="right" vertical="center"/>
    </xf>
    <xf numFmtId="184" fontId="4" fillId="0" borderId="6" xfId="20" applyNumberFormat="1" applyFont="1" applyFill="1" applyBorder="1" applyAlignment="1">
      <alignment horizontal="right" vertical="center"/>
    </xf>
    <xf numFmtId="41" fontId="17" fillId="2" borderId="11" xfId="0" applyNumberFormat="1" applyFont="1" applyFill="1" applyBorder="1" applyAlignment="1">
      <alignment horizontal="right" vertical="center"/>
    </xf>
    <xf numFmtId="41" fontId="4" fillId="0" borderId="1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horizontal="right" vertical="center"/>
    </xf>
    <xf numFmtId="41" fontId="19" fillId="2" borderId="0" xfId="0" applyNumberFormat="1" applyFont="1" applyFill="1" applyBorder="1" applyAlignment="1">
      <alignment horizontal="right" vertical="center"/>
    </xf>
    <xf numFmtId="41" fontId="17" fillId="2" borderId="0" xfId="18" applyNumberFormat="1" applyFont="1" applyFill="1" applyBorder="1" applyAlignment="1">
      <alignment horizontal="right" vertical="center"/>
    </xf>
    <xf numFmtId="184" fontId="4" fillId="0" borderId="6" xfId="0" applyNumberFormat="1" applyFont="1" applyBorder="1" applyAlignment="1">
      <alignment horizontal="right" vertical="center"/>
    </xf>
    <xf numFmtId="41" fontId="4" fillId="0" borderId="1" xfId="19" applyNumberFormat="1" applyFont="1" applyFill="1" applyBorder="1" applyAlignment="1">
      <alignment horizontal="right" vertical="center"/>
    </xf>
    <xf numFmtId="41" fontId="17" fillId="2" borderId="11" xfId="1" applyNumberFormat="1" applyFont="1" applyFill="1" applyBorder="1" applyAlignment="1">
      <alignment horizontal="right" vertical="center"/>
    </xf>
    <xf numFmtId="184" fontId="17" fillId="2" borderId="6" xfId="0" applyNumberFormat="1" applyFont="1" applyFill="1" applyBorder="1" applyAlignment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184" fontId="4" fillId="0" borderId="0" xfId="20" applyNumberFormat="1" applyFont="1" applyFill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4" fillId="0" borderId="11" xfId="0" applyNumberFormat="1" applyFont="1" applyBorder="1" applyAlignment="1">
      <alignment horizontal="right" vertical="center"/>
    </xf>
    <xf numFmtId="41" fontId="4" fillId="0" borderId="0" xfId="18" applyNumberFormat="1" applyFont="1" applyFill="1" applyBorder="1" applyAlignment="1">
      <alignment horizontal="right" vertical="center"/>
    </xf>
    <xf numFmtId="184" fontId="17" fillId="2" borderId="6" xfId="20" applyNumberFormat="1" applyFont="1" applyFill="1" applyBorder="1" applyAlignment="1">
      <alignment horizontal="right" vertical="center"/>
    </xf>
    <xf numFmtId="41" fontId="4" fillId="0" borderId="6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17" fillId="2" borderId="6" xfId="0" applyNumberFormat="1" applyFont="1" applyFill="1" applyBorder="1" applyAlignment="1">
      <alignment horizontal="right" vertical="center"/>
    </xf>
    <xf numFmtId="41" fontId="17" fillId="2" borderId="0" xfId="0" applyNumberFormat="1" applyFont="1" applyFill="1" applyBorder="1" applyAlignment="1">
      <alignment horizontal="right" vertical="center"/>
    </xf>
    <xf numFmtId="41" fontId="4" fillId="0" borderId="6" xfId="19" applyNumberFormat="1" applyFont="1" applyFill="1" applyBorder="1" applyAlignment="1">
      <alignment horizontal="right" vertical="center"/>
    </xf>
    <xf numFmtId="41" fontId="4" fillId="0" borderId="0" xfId="19" applyNumberFormat="1" applyFont="1" applyFill="1" applyBorder="1" applyAlignment="1">
      <alignment horizontal="right" vertical="center"/>
    </xf>
    <xf numFmtId="41" fontId="4" fillId="2" borderId="0" xfId="19" applyNumberFormat="1" applyFont="1" applyFill="1" applyBorder="1" applyAlignment="1">
      <alignment horizontal="right" vertical="center"/>
    </xf>
    <xf numFmtId="41" fontId="17" fillId="2" borderId="6" xfId="19" applyNumberFormat="1" applyFont="1" applyFill="1" applyBorder="1" applyAlignment="1">
      <alignment horizontal="right" vertical="center"/>
    </xf>
    <xf numFmtId="41" fontId="17" fillId="2" borderId="0" xfId="19" applyNumberFormat="1" applyFont="1" applyFill="1" applyBorder="1" applyAlignment="1">
      <alignment horizontal="right" vertical="center"/>
    </xf>
    <xf numFmtId="41" fontId="17" fillId="2" borderId="6" xfId="0" applyNumberFormat="1" applyFont="1" applyFill="1" applyBorder="1" applyAlignment="1">
      <alignment horizontal="right" vertical="center" indent="1"/>
    </xf>
    <xf numFmtId="179" fontId="4" fillId="0" borderId="0" xfId="0" applyNumberFormat="1" applyFont="1" applyFill="1" applyBorder="1" applyAlignment="1">
      <alignment horizontal="right" vertical="center"/>
    </xf>
    <xf numFmtId="180" fontId="17" fillId="2" borderId="1" xfId="3" applyNumberFormat="1" applyFont="1" applyFill="1" applyBorder="1" applyAlignment="1">
      <alignment horizontal="right" vertical="center"/>
    </xf>
    <xf numFmtId="179" fontId="17" fillId="2" borderId="1" xfId="3" applyNumberFormat="1" applyFont="1" applyFill="1" applyBorder="1" applyAlignment="1">
      <alignment horizontal="right" vertical="center"/>
    </xf>
    <xf numFmtId="179" fontId="17" fillId="2" borderId="1" xfId="0" applyNumberFormat="1" applyFont="1" applyFill="1" applyBorder="1" applyAlignment="1">
      <alignment horizontal="right" vertical="center"/>
    </xf>
    <xf numFmtId="183" fontId="17" fillId="2" borderId="1" xfId="11" applyNumberFormat="1" applyFont="1" applyFill="1" applyBorder="1" applyAlignment="1">
      <alignment horizontal="right" vertical="center"/>
    </xf>
    <xf numFmtId="179" fontId="17" fillId="2" borderId="1" xfId="11" applyNumberFormat="1" applyFont="1" applyFill="1" applyBorder="1" applyAlignment="1">
      <alignment horizontal="right" vertical="center"/>
    </xf>
    <xf numFmtId="0" fontId="17" fillId="2" borderId="1" xfId="11" applyNumberFormat="1" applyFont="1" applyFill="1" applyBorder="1" applyAlignment="1">
      <alignment horizontal="right" vertical="center"/>
    </xf>
    <xf numFmtId="180" fontId="17" fillId="2" borderId="1" xfId="11" applyNumberFormat="1" applyFont="1" applyFill="1" applyBorder="1" applyAlignment="1">
      <alignment horizontal="right" vertical="center"/>
    </xf>
    <xf numFmtId="3" fontId="4" fillId="3" borderId="0" xfId="3" applyNumberFormat="1" applyFont="1" applyFill="1" applyBorder="1" applyAlignment="1">
      <alignment horizontal="right" vertical="center"/>
    </xf>
    <xf numFmtId="3" fontId="4" fillId="3" borderId="11" xfId="3" applyNumberFormat="1" applyFont="1" applyFill="1" applyBorder="1" applyAlignment="1">
      <alignment horizontal="right" vertical="center"/>
    </xf>
    <xf numFmtId="0" fontId="4" fillId="3" borderId="0" xfId="0" applyNumberFormat="1" applyFont="1" applyFill="1" applyBorder="1" applyAlignment="1">
      <alignment horizontal="right" vertical="center"/>
    </xf>
    <xf numFmtId="0" fontId="4" fillId="3" borderId="11" xfId="0" applyNumberFormat="1" applyFont="1" applyFill="1" applyBorder="1" applyAlignment="1">
      <alignment horizontal="right" vertical="center"/>
    </xf>
    <xf numFmtId="3" fontId="4" fillId="3" borderId="0" xfId="3" applyNumberFormat="1" applyFont="1" applyFill="1" applyBorder="1" applyAlignment="1">
      <alignment horizontal="center" vertical="center"/>
    </xf>
    <xf numFmtId="177" fontId="4" fillId="3" borderId="0" xfId="3" applyNumberFormat="1" applyFont="1" applyFill="1" applyBorder="1" applyAlignment="1">
      <alignment horizontal="center" vertical="center"/>
    </xf>
    <xf numFmtId="3" fontId="4" fillId="3" borderId="0" xfId="3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vertical="center"/>
    </xf>
    <xf numFmtId="3" fontId="4" fillId="3" borderId="11" xfId="3" applyNumberFormat="1" applyFont="1" applyFill="1" applyBorder="1" applyAlignment="1">
      <alignment horizontal="center" vertical="center"/>
    </xf>
    <xf numFmtId="176" fontId="17" fillId="2" borderId="6" xfId="5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17" fillId="2" borderId="1" xfId="11" applyNumberFormat="1" applyFont="1" applyFill="1" applyBorder="1" applyAlignment="1">
      <alignment horizontal="right" vertical="center"/>
    </xf>
    <xf numFmtId="179" fontId="17" fillId="2" borderId="1" xfId="0" applyNumberFormat="1" applyFont="1" applyFill="1" applyBorder="1" applyAlignment="1">
      <alignment horizontal="right" vertical="center"/>
    </xf>
    <xf numFmtId="179" fontId="17" fillId="2" borderId="10" xfId="11" applyNumberFormat="1" applyFont="1" applyFill="1" applyBorder="1" applyAlignment="1">
      <alignment horizontal="right" vertical="center"/>
    </xf>
    <xf numFmtId="179" fontId="17" fillId="2" borderId="10" xfId="3" applyNumberFormat="1" applyFont="1" applyFill="1" applyBorder="1" applyAlignment="1">
      <alignment horizontal="right" vertical="center"/>
    </xf>
    <xf numFmtId="180" fontId="17" fillId="2" borderId="1" xfId="3" applyNumberFormat="1" applyFont="1" applyFill="1" applyBorder="1" applyAlignment="1">
      <alignment horizontal="right" vertical="center"/>
    </xf>
    <xf numFmtId="180" fontId="17" fillId="2" borderId="10" xfId="3" applyNumberFormat="1" applyFont="1" applyFill="1" applyBorder="1" applyAlignment="1">
      <alignment horizontal="right" vertical="center"/>
    </xf>
    <xf numFmtId="180" fontId="17" fillId="2" borderId="1" xfId="0" applyNumberFormat="1" applyFont="1" applyFill="1" applyBorder="1" applyAlignment="1">
      <alignment horizontal="right" vertical="center"/>
    </xf>
    <xf numFmtId="179" fontId="17" fillId="2" borderId="10" xfId="0" applyNumberFormat="1" applyFont="1" applyFill="1" applyBorder="1" applyAlignment="1">
      <alignment horizontal="right" vertical="center"/>
    </xf>
    <xf numFmtId="41" fontId="4" fillId="0" borderId="6" xfId="12" applyNumberFormat="1" applyFont="1" applyFill="1" applyBorder="1" applyAlignment="1">
      <alignment horizontal="right" vertical="center"/>
    </xf>
    <xf numFmtId="41" fontId="4" fillId="0" borderId="0" xfId="6" applyNumberFormat="1" applyFont="1" applyFill="1" applyBorder="1" applyAlignment="1">
      <alignment horizontal="right" vertical="center"/>
    </xf>
    <xf numFmtId="41" fontId="4" fillId="0" borderId="0" xfId="12" applyNumberFormat="1" applyFont="1" applyFill="1" applyBorder="1" applyAlignment="1">
      <alignment horizontal="right" vertical="center"/>
    </xf>
    <xf numFmtId="41" fontId="17" fillId="2" borderId="5" xfId="12" applyNumberFormat="1" applyFont="1" applyFill="1" applyBorder="1" applyAlignment="1">
      <alignment horizontal="right" vertical="center"/>
    </xf>
    <xf numFmtId="41" fontId="17" fillId="2" borderId="1" xfId="6" applyNumberFormat="1" applyFont="1" applyFill="1" applyBorder="1" applyAlignment="1">
      <alignment horizontal="right" vertical="center"/>
    </xf>
    <xf numFmtId="41" fontId="17" fillId="2" borderId="1" xfId="12" applyNumberFormat="1" applyFont="1" applyFill="1" applyBorder="1" applyAlignment="1">
      <alignment horizontal="right" vertical="center"/>
    </xf>
    <xf numFmtId="3" fontId="4" fillId="2" borderId="7" xfId="3" applyNumberFormat="1" applyFont="1" applyFill="1" applyBorder="1" applyAlignment="1">
      <alignment horizontal="center" vertical="center"/>
    </xf>
    <xf numFmtId="3" fontId="4" fillId="2" borderId="9" xfId="3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right" vertical="center" indent="1"/>
    </xf>
    <xf numFmtId="184" fontId="4" fillId="0" borderId="6" xfId="11" applyNumberFormat="1" applyFont="1" applyBorder="1" applyAlignment="1">
      <alignment horizontal="right" vertical="center"/>
    </xf>
    <xf numFmtId="184" fontId="4" fillId="0" borderId="0" xfId="11" applyNumberFormat="1" applyFont="1" applyAlignment="1">
      <alignment horizontal="right" vertical="center"/>
    </xf>
    <xf numFmtId="185" fontId="4" fillId="0" borderId="0" xfId="19" applyNumberFormat="1" applyFont="1" applyFill="1" applyBorder="1" applyAlignment="1">
      <alignment horizontal="right" vertical="center"/>
    </xf>
    <xf numFmtId="181" fontId="17" fillId="2" borderId="10" xfId="11" applyNumberFormat="1" applyFont="1" applyFill="1" applyBorder="1" applyAlignment="1">
      <alignment horizontal="right" vertical="center"/>
    </xf>
    <xf numFmtId="181" fontId="17" fillId="2" borderId="1" xfId="11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/>
    </xf>
    <xf numFmtId="182" fontId="17" fillId="0" borderId="1" xfId="0" applyNumberFormat="1" applyFont="1" applyFill="1" applyBorder="1" applyAlignment="1">
      <alignment horizontal="right" vertical="center"/>
    </xf>
    <xf numFmtId="179" fontId="17" fillId="0" borderId="1" xfId="0" applyNumberFormat="1" applyFont="1" applyFill="1" applyBorder="1" applyAlignment="1">
      <alignment horizontal="right" vertical="center"/>
    </xf>
    <xf numFmtId="0" fontId="17" fillId="0" borderId="10" xfId="0" applyNumberFormat="1" applyFont="1" applyFill="1" applyBorder="1" applyAlignment="1">
      <alignment vertical="center"/>
    </xf>
    <xf numFmtId="0" fontId="4" fillId="2" borderId="7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4" fillId="0" borderId="0" xfId="3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0" xfId="3" applyNumberFormat="1" applyFont="1" applyFill="1" applyBorder="1" applyAlignment="1">
      <alignment horizontal="right" vertical="center"/>
    </xf>
    <xf numFmtId="0" fontId="27" fillId="0" borderId="0" xfId="13" applyNumberFormat="1" applyFont="1" applyFill="1" applyBorder="1" applyAlignment="1">
      <alignment horizontal="right" vertical="center"/>
    </xf>
    <xf numFmtId="41" fontId="4" fillId="3" borderId="23" xfId="12" applyNumberFormat="1" applyFont="1" applyFill="1" applyBorder="1" applyAlignment="1">
      <alignment horizontal="right" vertical="center"/>
    </xf>
    <xf numFmtId="41" fontId="4" fillId="3" borderId="24" xfId="12" applyNumberFormat="1" applyFont="1" applyFill="1" applyBorder="1" applyAlignment="1">
      <alignment horizontal="right" vertical="center"/>
    </xf>
    <xf numFmtId="41" fontId="4" fillId="3" borderId="25" xfId="12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29" fillId="0" borderId="1" xfId="0" applyNumberFormat="1" applyFont="1" applyFill="1" applyBorder="1" applyAlignment="1">
      <alignment vertical="center"/>
    </xf>
    <xf numFmtId="0" fontId="29" fillId="0" borderId="1" xfId="0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2" borderId="14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left" vertical="top"/>
    </xf>
    <xf numFmtId="0" fontId="20" fillId="0" borderId="0" xfId="0" applyNumberFormat="1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14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right" vertical="center"/>
    </xf>
    <xf numFmtId="0" fontId="4" fillId="2" borderId="7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right" vertical="center"/>
    </xf>
    <xf numFmtId="176" fontId="4" fillId="2" borderId="7" xfId="7" applyNumberFormat="1" applyFont="1" applyFill="1" applyBorder="1" applyAlignment="1">
      <alignment horizontal="center" vertical="center" wrapText="1"/>
    </xf>
    <xf numFmtId="176" fontId="4" fillId="2" borderId="7" xfId="7" applyNumberFormat="1" applyFont="1" applyFill="1" applyBorder="1" applyAlignment="1">
      <alignment horizontal="center" vertical="center"/>
    </xf>
    <xf numFmtId="177" fontId="4" fillId="2" borderId="7" xfId="7" applyNumberFormat="1" applyFont="1" applyFill="1" applyBorder="1" applyAlignment="1">
      <alignment horizontal="center" vertical="center" wrapText="1"/>
    </xf>
    <xf numFmtId="3" fontId="4" fillId="2" borderId="7" xfId="7" applyNumberFormat="1" applyFont="1" applyFill="1" applyBorder="1" applyAlignment="1">
      <alignment horizontal="center" vertical="center" wrapText="1"/>
    </xf>
    <xf numFmtId="0" fontId="4" fillId="2" borderId="7" xfId="16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1" fontId="4" fillId="2" borderId="9" xfId="9" applyNumberFormat="1" applyFont="1" applyFill="1" applyBorder="1" applyAlignment="1">
      <alignment horizontal="center" vertical="center" wrapText="1"/>
    </xf>
    <xf numFmtId="1" fontId="4" fillId="2" borderId="8" xfId="9" applyNumberFormat="1" applyFont="1" applyFill="1" applyBorder="1" applyAlignment="1">
      <alignment horizontal="center" vertical="center" wrapText="1"/>
    </xf>
    <xf numFmtId="1" fontId="4" fillId="2" borderId="15" xfId="9" applyNumberFormat="1" applyFont="1" applyFill="1" applyBorder="1" applyAlignment="1">
      <alignment horizontal="center" vertical="center" wrapText="1"/>
    </xf>
    <xf numFmtId="0" fontId="4" fillId="2" borderId="13" xfId="16" applyNumberFormat="1" applyFont="1" applyFill="1" applyBorder="1" applyAlignment="1">
      <alignment horizontal="center" vertical="center" wrapText="1"/>
    </xf>
    <xf numFmtId="177" fontId="4" fillId="2" borderId="9" xfId="8" applyNumberFormat="1" applyFont="1" applyFill="1" applyBorder="1" applyAlignment="1">
      <alignment horizontal="center" vertical="center" wrapText="1"/>
    </xf>
    <xf numFmtId="177" fontId="4" fillId="2" borderId="15" xfId="8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left" vertical="center"/>
    </xf>
    <xf numFmtId="0" fontId="22" fillId="0" borderId="3" xfId="0" applyNumberFormat="1" applyFont="1" applyFill="1" applyBorder="1" applyAlignment="1">
      <alignment horizontal="right" vertical="center"/>
    </xf>
    <xf numFmtId="0" fontId="0" fillId="0" borderId="1" xfId="11" applyNumberFormat="1" applyFont="1" applyBorder="1" applyAlignment="1">
      <alignment horizontal="right" vertical="center"/>
    </xf>
    <xf numFmtId="177" fontId="4" fillId="2" borderId="13" xfId="8" applyNumberFormat="1" applyFont="1" applyFill="1" applyBorder="1" applyAlignment="1">
      <alignment horizontal="center" vertical="center"/>
    </xf>
    <xf numFmtId="1" fontId="4" fillId="2" borderId="9" xfId="9" applyNumberFormat="1" applyFont="1" applyFill="1" applyBorder="1" applyAlignment="1">
      <alignment horizontal="center" vertical="center"/>
    </xf>
    <xf numFmtId="1" fontId="4" fillId="2" borderId="8" xfId="9" applyNumberFormat="1" applyFont="1" applyFill="1" applyBorder="1" applyAlignment="1">
      <alignment horizontal="center" vertical="center"/>
    </xf>
    <xf numFmtId="1" fontId="4" fillId="2" borderId="15" xfId="9" applyNumberFormat="1" applyFont="1" applyFill="1" applyBorder="1" applyAlignment="1">
      <alignment horizontal="center" vertical="center"/>
    </xf>
    <xf numFmtId="176" fontId="4" fillId="2" borderId="13" xfId="7" applyNumberFormat="1" applyFont="1" applyFill="1" applyBorder="1" applyAlignment="1">
      <alignment horizontal="center" vertical="center" wrapText="1"/>
    </xf>
    <xf numFmtId="176" fontId="4" fillId="2" borderId="2" xfId="7" applyNumberFormat="1" applyFont="1" applyFill="1" applyBorder="1" applyAlignment="1">
      <alignment horizontal="center" vertical="center" wrapText="1"/>
    </xf>
    <xf numFmtId="176" fontId="4" fillId="2" borderId="4" xfId="7" applyNumberFormat="1" applyFont="1" applyFill="1" applyBorder="1" applyAlignment="1">
      <alignment horizontal="center" vertical="center" wrapText="1"/>
    </xf>
    <xf numFmtId="0" fontId="4" fillId="2" borderId="14" xfId="16" applyNumberFormat="1" applyFont="1" applyFill="1" applyBorder="1" applyAlignment="1">
      <alignment horizontal="center" vertical="center" wrapText="1"/>
    </xf>
    <xf numFmtId="0" fontId="4" fillId="2" borderId="5" xfId="16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1" fontId="4" fillId="2" borderId="7" xfId="14" applyNumberFormat="1" applyFont="1" applyFill="1" applyBorder="1" applyAlignment="1">
      <alignment horizontal="center" vertical="center" wrapText="1"/>
    </xf>
    <xf numFmtId="1" fontId="4" fillId="2" borderId="7" xfId="14" applyNumberFormat="1" applyFont="1" applyFill="1" applyBorder="1" applyAlignment="1">
      <alignment horizontal="center" vertical="center"/>
    </xf>
    <xf numFmtId="1" fontId="4" fillId="2" borderId="7" xfId="2" applyNumberFormat="1" applyFont="1" applyFill="1" applyBorder="1" applyAlignment="1">
      <alignment horizontal="center" vertical="center" wrapText="1"/>
    </xf>
    <xf numFmtId="3" fontId="4" fillId="2" borderId="7" xfId="2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176" fontId="4" fillId="2" borderId="16" xfId="7" applyNumberFormat="1" applyFont="1" applyFill="1" applyBorder="1" applyAlignment="1">
      <alignment horizontal="center" vertical="center" wrapText="1"/>
    </xf>
    <xf numFmtId="176" fontId="4" fillId="2" borderId="17" xfId="7" applyNumberFormat="1" applyFont="1" applyFill="1" applyBorder="1" applyAlignment="1">
      <alignment horizontal="center" vertical="center"/>
    </xf>
    <xf numFmtId="176" fontId="4" fillId="2" borderId="18" xfId="7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179" fontId="4" fillId="0" borderId="0" xfId="3" applyNumberFormat="1" applyFont="1" applyFill="1" applyBorder="1" applyAlignment="1">
      <alignment horizontal="right" vertical="center"/>
    </xf>
    <xf numFmtId="177" fontId="4" fillId="2" borderId="7" xfId="3" applyNumberFormat="1" applyFont="1" applyFill="1" applyBorder="1" applyAlignment="1">
      <alignment horizontal="center" vertical="center"/>
    </xf>
    <xf numFmtId="177" fontId="4" fillId="2" borderId="7" xfId="3" applyNumberFormat="1" applyFont="1" applyFill="1" applyBorder="1" applyAlignment="1">
      <alignment horizontal="center" vertical="center" wrapText="1"/>
    </xf>
    <xf numFmtId="3" fontId="4" fillId="2" borderId="14" xfId="3" applyNumberFormat="1" applyFont="1" applyFill="1" applyBorder="1" applyAlignment="1">
      <alignment horizontal="center" vertical="center" wrapText="1"/>
    </xf>
    <xf numFmtId="3" fontId="4" fillId="2" borderId="19" xfId="3" applyNumberFormat="1" applyFont="1" applyFill="1" applyBorder="1" applyAlignment="1">
      <alignment horizontal="center" vertical="center" wrapText="1"/>
    </xf>
    <xf numFmtId="3" fontId="4" fillId="2" borderId="6" xfId="3" applyNumberFormat="1" applyFont="1" applyFill="1" applyBorder="1" applyAlignment="1">
      <alignment horizontal="center" vertical="center" wrapText="1"/>
    </xf>
    <xf numFmtId="3" fontId="4" fillId="2" borderId="11" xfId="3" applyNumberFormat="1" applyFont="1" applyFill="1" applyBorder="1" applyAlignment="1">
      <alignment horizontal="center" vertical="center" wrapText="1"/>
    </xf>
    <xf numFmtId="3" fontId="4" fillId="2" borderId="3" xfId="3" applyNumberFormat="1" applyFont="1" applyFill="1" applyBorder="1" applyAlignment="1">
      <alignment horizontal="center" vertical="center" wrapText="1"/>
    </xf>
    <xf numFmtId="3" fontId="4" fillId="2" borderId="0" xfId="3" applyNumberFormat="1" applyFont="1" applyFill="1" applyBorder="1" applyAlignment="1">
      <alignment horizontal="center" vertical="center" wrapText="1"/>
    </xf>
    <xf numFmtId="180" fontId="17" fillId="2" borderId="5" xfId="3" applyNumberFormat="1" applyFont="1" applyFill="1" applyBorder="1" applyAlignment="1">
      <alignment horizontal="right" vertical="center"/>
    </xf>
    <xf numFmtId="180" fontId="17" fillId="2" borderId="1" xfId="3" applyNumberFormat="1" applyFont="1" applyFill="1" applyBorder="1" applyAlignment="1">
      <alignment horizontal="right" vertical="center"/>
    </xf>
    <xf numFmtId="179" fontId="17" fillId="2" borderId="1" xfId="3" applyNumberFormat="1" applyFont="1" applyFill="1" applyBorder="1" applyAlignment="1">
      <alignment horizontal="right" vertical="center"/>
    </xf>
    <xf numFmtId="180" fontId="4" fillId="0" borderId="6" xfId="3" applyNumberFormat="1" applyFont="1" applyFill="1" applyBorder="1" applyAlignment="1">
      <alignment horizontal="right" vertical="center"/>
    </xf>
    <xf numFmtId="180" fontId="4" fillId="0" borderId="0" xfId="3" applyNumberFormat="1" applyFont="1" applyFill="1" applyBorder="1" applyAlignment="1">
      <alignment horizontal="right" vertical="center"/>
    </xf>
    <xf numFmtId="177" fontId="4" fillId="2" borderId="13" xfId="3" applyNumberFormat="1" applyFont="1" applyFill="1" applyBorder="1" applyAlignment="1">
      <alignment horizontal="center" vertical="center" wrapText="1"/>
    </xf>
    <xf numFmtId="177" fontId="4" fillId="2" borderId="2" xfId="3" applyNumberFormat="1" applyFont="1" applyFill="1" applyBorder="1" applyAlignment="1">
      <alignment horizontal="center" vertical="center" wrapText="1"/>
    </xf>
    <xf numFmtId="177" fontId="4" fillId="2" borderId="4" xfId="3" applyNumberFormat="1" applyFont="1" applyFill="1" applyBorder="1" applyAlignment="1">
      <alignment horizontal="center" vertical="center" wrapText="1"/>
    </xf>
    <xf numFmtId="177" fontId="4" fillId="2" borderId="9" xfId="3" applyNumberFormat="1" applyFont="1" applyFill="1" applyBorder="1" applyAlignment="1">
      <alignment horizontal="center" vertical="center"/>
    </xf>
    <xf numFmtId="177" fontId="4" fillId="2" borderId="8" xfId="3" applyNumberFormat="1" applyFont="1" applyFill="1" applyBorder="1" applyAlignment="1">
      <alignment horizontal="center" vertical="center"/>
    </xf>
    <xf numFmtId="177" fontId="4" fillId="2" borderId="15" xfId="3" applyNumberFormat="1" applyFont="1" applyFill="1" applyBorder="1" applyAlignment="1">
      <alignment horizontal="center" vertical="center"/>
    </xf>
    <xf numFmtId="179" fontId="17" fillId="2" borderId="1" xfId="11" applyNumberFormat="1" applyFont="1" applyFill="1" applyBorder="1" applyAlignment="1">
      <alignment horizontal="right" vertical="center"/>
    </xf>
    <xf numFmtId="180" fontId="4" fillId="0" borderId="6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6" fontId="4" fillId="2" borderId="7" xfId="3" applyNumberFormat="1" applyFont="1" applyFill="1" applyBorder="1" applyAlignment="1">
      <alignment horizontal="center" vertical="center" wrapText="1"/>
    </xf>
    <xf numFmtId="176" fontId="4" fillId="2" borderId="7" xfId="3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center" vertical="center" wrapText="1"/>
    </xf>
    <xf numFmtId="176" fontId="4" fillId="2" borderId="13" xfId="3" applyNumberFormat="1" applyFont="1" applyFill="1" applyBorder="1" applyAlignment="1">
      <alignment horizontal="center" vertical="center" wrapText="1"/>
    </xf>
    <xf numFmtId="176" fontId="4" fillId="2" borderId="2" xfId="3" applyNumberFormat="1" applyFont="1" applyFill="1" applyBorder="1" applyAlignment="1">
      <alignment horizontal="center" vertical="center" wrapText="1"/>
    </xf>
    <xf numFmtId="176" fontId="4" fillId="2" borderId="4" xfId="3" applyNumberFormat="1" applyFont="1" applyFill="1" applyBorder="1" applyAlignment="1">
      <alignment horizontal="center" vertical="center" wrapText="1"/>
    </xf>
    <xf numFmtId="3" fontId="4" fillId="2" borderId="5" xfId="3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80" fontId="17" fillId="2" borderId="5" xfId="11" applyNumberFormat="1" applyFont="1" applyFill="1" applyBorder="1" applyAlignment="1">
      <alignment horizontal="right" vertical="center"/>
    </xf>
    <xf numFmtId="180" fontId="17" fillId="2" borderId="1" xfId="11" applyNumberFormat="1" applyFont="1" applyFill="1" applyBorder="1" applyAlignment="1">
      <alignment horizontal="right" vertical="center"/>
    </xf>
    <xf numFmtId="177" fontId="4" fillId="2" borderId="14" xfId="3" applyNumberFormat="1" applyFont="1" applyFill="1" applyBorder="1" applyAlignment="1">
      <alignment horizontal="center" vertical="center" wrapText="1"/>
    </xf>
    <xf numFmtId="177" fontId="4" fillId="2" borderId="19" xfId="3" applyNumberFormat="1" applyFont="1" applyFill="1" applyBorder="1" applyAlignment="1">
      <alignment horizontal="center" vertical="center" wrapText="1"/>
    </xf>
    <xf numFmtId="177" fontId="4" fillId="2" borderId="6" xfId="3" applyNumberFormat="1" applyFont="1" applyFill="1" applyBorder="1" applyAlignment="1">
      <alignment horizontal="center" vertical="center" wrapText="1"/>
    </xf>
    <xf numFmtId="177" fontId="4" fillId="2" borderId="11" xfId="3" applyNumberFormat="1" applyFont="1" applyFill="1" applyBorder="1" applyAlignment="1">
      <alignment horizontal="center" vertical="center" wrapText="1"/>
    </xf>
    <xf numFmtId="177" fontId="4" fillId="2" borderId="5" xfId="3" applyNumberFormat="1" applyFont="1" applyFill="1" applyBorder="1" applyAlignment="1">
      <alignment horizontal="center" vertical="center" wrapText="1"/>
    </xf>
    <xf numFmtId="177" fontId="4" fillId="2" borderId="10" xfId="3" applyNumberFormat="1" applyFont="1" applyFill="1" applyBorder="1" applyAlignment="1">
      <alignment horizontal="center" vertical="center" wrapText="1"/>
    </xf>
    <xf numFmtId="3" fontId="4" fillId="2" borderId="10" xfId="3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/>
    </xf>
    <xf numFmtId="176" fontId="4" fillId="2" borderId="9" xfId="4" applyNumberFormat="1" applyFont="1" applyFill="1" applyBorder="1" applyAlignment="1">
      <alignment horizontal="center" vertical="center" wrapText="1"/>
    </xf>
    <xf numFmtId="176" fontId="4" fillId="2" borderId="8" xfId="4" applyNumberFormat="1" applyFont="1" applyFill="1" applyBorder="1" applyAlignment="1">
      <alignment horizontal="center" vertical="center" wrapText="1"/>
    </xf>
    <xf numFmtId="3" fontId="4" fillId="2" borderId="13" xfId="3" applyNumberFormat="1" applyFont="1" applyFill="1" applyBorder="1" applyAlignment="1">
      <alignment horizontal="center" vertical="center" wrapText="1"/>
    </xf>
    <xf numFmtId="3" fontId="4" fillId="2" borderId="4" xfId="3" applyNumberFormat="1" applyFont="1" applyFill="1" applyBorder="1" applyAlignment="1">
      <alignment horizontal="center" vertical="center" wrapText="1"/>
    </xf>
    <xf numFmtId="177" fontId="4" fillId="2" borderId="3" xfId="3" applyNumberFormat="1" applyFont="1" applyFill="1" applyBorder="1" applyAlignment="1">
      <alignment horizontal="center" vertical="center" wrapText="1"/>
    </xf>
    <xf numFmtId="1" fontId="4" fillId="2" borderId="13" xfId="15" applyNumberFormat="1" applyFont="1" applyFill="1" applyBorder="1" applyAlignment="1">
      <alignment horizontal="center" vertical="center" wrapText="1"/>
    </xf>
    <xf numFmtId="1" fontId="4" fillId="2" borderId="2" xfId="15" applyNumberFormat="1" applyFont="1" applyFill="1" applyBorder="1" applyAlignment="1">
      <alignment horizontal="center" vertical="center" wrapText="1"/>
    </xf>
    <xf numFmtId="1" fontId="4" fillId="2" borderId="4" xfId="15" applyNumberFormat="1" applyFont="1" applyFill="1" applyBorder="1" applyAlignment="1">
      <alignment horizontal="center" vertical="center" wrapText="1"/>
    </xf>
    <xf numFmtId="3" fontId="4" fillId="2" borderId="7" xfId="3" applyNumberFormat="1" applyFont="1" applyFill="1" applyBorder="1" applyAlignment="1">
      <alignment horizontal="center" vertical="center" wrapText="1"/>
    </xf>
    <xf numFmtId="1" fontId="4" fillId="2" borderId="7" xfId="15" applyNumberFormat="1" applyFont="1" applyFill="1" applyBorder="1" applyAlignment="1">
      <alignment horizontal="center" vertical="center" wrapText="1"/>
    </xf>
    <xf numFmtId="1" fontId="4" fillId="2" borderId="7" xfId="15" applyNumberFormat="1" applyFont="1" applyFill="1" applyBorder="1" applyAlignment="1">
      <alignment horizontal="center" vertical="center"/>
    </xf>
    <xf numFmtId="176" fontId="4" fillId="2" borderId="7" xfId="4" applyNumberFormat="1" applyFont="1" applyFill="1" applyBorder="1" applyAlignment="1">
      <alignment horizontal="center" vertical="center" wrapText="1"/>
    </xf>
    <xf numFmtId="3" fontId="4" fillId="2" borderId="1" xfId="3" applyNumberFormat="1" applyFont="1" applyFill="1" applyBorder="1" applyAlignment="1">
      <alignment horizontal="center" vertical="center" wrapText="1"/>
    </xf>
    <xf numFmtId="0" fontId="20" fillId="0" borderId="0" xfId="10" applyNumberFormat="1" applyFont="1" applyFill="1" applyBorder="1" applyAlignment="1">
      <alignment horizontal="left" vertical="top"/>
    </xf>
    <xf numFmtId="0" fontId="3" fillId="0" borderId="3" xfId="10" applyNumberFormat="1" applyFont="1" applyFill="1" applyBorder="1" applyAlignment="1">
      <alignment horizontal="left" vertical="center"/>
    </xf>
    <xf numFmtId="176" fontId="4" fillId="2" borderId="14" xfId="5" applyNumberFormat="1" applyFont="1" applyFill="1" applyBorder="1" applyAlignment="1">
      <alignment horizontal="center" vertical="center" wrapText="1"/>
    </xf>
    <xf numFmtId="176" fontId="4" fillId="2" borderId="6" xfId="5" applyNumberFormat="1" applyFont="1" applyFill="1" applyBorder="1" applyAlignment="1">
      <alignment horizontal="center" vertical="center" wrapText="1"/>
    </xf>
    <xf numFmtId="176" fontId="4" fillId="2" borderId="5" xfId="5" applyNumberFormat="1" applyFont="1" applyFill="1" applyBorder="1" applyAlignment="1">
      <alignment horizontal="center" vertical="center" wrapText="1"/>
    </xf>
    <xf numFmtId="176" fontId="4" fillId="2" borderId="7" xfId="5" applyNumberFormat="1" applyFont="1" applyFill="1" applyBorder="1" applyAlignment="1">
      <alignment horizontal="center" vertical="center" wrapText="1"/>
    </xf>
    <xf numFmtId="176" fontId="4" fillId="2" borderId="7" xfId="5" applyNumberFormat="1" applyFont="1" applyFill="1" applyBorder="1" applyAlignment="1">
      <alignment horizontal="center" vertical="center"/>
    </xf>
    <xf numFmtId="0" fontId="4" fillId="2" borderId="7" xfId="10" applyNumberFormat="1" applyFont="1" applyFill="1" applyBorder="1" applyAlignment="1">
      <alignment horizontal="center" vertical="center" wrapText="1"/>
    </xf>
    <xf numFmtId="176" fontId="4" fillId="2" borderId="4" xfId="5" applyNumberFormat="1" applyFont="1" applyFill="1" applyBorder="1" applyAlignment="1">
      <alignment horizontal="center" vertical="center" wrapText="1" shrinkToFit="1"/>
    </xf>
    <xf numFmtId="176" fontId="4" fillId="2" borderId="7" xfId="5" applyNumberFormat="1" applyFont="1" applyFill="1" applyBorder="1" applyAlignment="1">
      <alignment horizontal="center" vertical="center" wrapText="1" shrinkToFit="1"/>
    </xf>
    <xf numFmtId="0" fontId="4" fillId="2" borderId="7" xfId="13" applyNumberFormat="1" applyFont="1" applyFill="1" applyBorder="1" applyAlignment="1">
      <alignment horizontal="center" vertical="center" wrapText="1"/>
    </xf>
    <xf numFmtId="0" fontId="4" fillId="2" borderId="13" xfId="13" applyNumberFormat="1" applyFont="1" applyFill="1" applyBorder="1" applyAlignment="1">
      <alignment horizontal="center" vertical="center" wrapText="1"/>
    </xf>
    <xf numFmtId="0" fontId="4" fillId="2" borderId="7" xfId="5" applyNumberFormat="1" applyFont="1" applyFill="1" applyBorder="1" applyAlignment="1">
      <alignment horizontal="center" vertical="center" wrapText="1"/>
    </xf>
    <xf numFmtId="0" fontId="4" fillId="2" borderId="7" xfId="5" applyNumberFormat="1" applyFont="1" applyFill="1" applyBorder="1" applyAlignment="1">
      <alignment horizontal="center" vertical="center"/>
    </xf>
    <xf numFmtId="176" fontId="4" fillId="2" borderId="13" xfId="5" applyNumberFormat="1" applyFont="1" applyFill="1" applyBorder="1" applyAlignment="1">
      <alignment horizontal="center" vertical="center" wrapText="1" shrinkToFit="1"/>
    </xf>
    <xf numFmtId="176" fontId="4" fillId="2" borderId="13" xfId="5" applyNumberFormat="1" applyFont="1" applyFill="1" applyBorder="1" applyAlignment="1">
      <alignment horizontal="center" vertical="center"/>
    </xf>
    <xf numFmtId="176" fontId="4" fillId="2" borderId="2" xfId="5" applyNumberFormat="1" applyFont="1" applyFill="1" applyBorder="1" applyAlignment="1">
      <alignment horizontal="center" vertical="center"/>
    </xf>
    <xf numFmtId="176" fontId="4" fillId="2" borderId="4" xfId="5" applyNumberFormat="1" applyFont="1" applyFill="1" applyBorder="1" applyAlignment="1">
      <alignment horizontal="center" vertical="center"/>
    </xf>
    <xf numFmtId="0" fontId="4" fillId="2" borderId="14" xfId="13" applyNumberFormat="1" applyFont="1" applyFill="1" applyBorder="1" applyAlignment="1">
      <alignment horizontal="center" vertical="center" wrapText="1"/>
    </xf>
    <xf numFmtId="0" fontId="4" fillId="2" borderId="3" xfId="13" applyNumberFormat="1" applyFont="1" applyFill="1" applyBorder="1" applyAlignment="1">
      <alignment horizontal="center" vertical="center" wrapText="1"/>
    </xf>
    <xf numFmtId="0" fontId="4" fillId="2" borderId="19" xfId="13" applyNumberFormat="1" applyFont="1" applyFill="1" applyBorder="1" applyAlignment="1">
      <alignment horizontal="center" vertical="center" wrapText="1"/>
    </xf>
    <xf numFmtId="0" fontId="4" fillId="2" borderId="6" xfId="13" applyNumberFormat="1" applyFont="1" applyFill="1" applyBorder="1" applyAlignment="1">
      <alignment horizontal="center" vertical="center" wrapText="1"/>
    </xf>
    <xf numFmtId="0" fontId="4" fillId="2" borderId="1" xfId="13" applyNumberFormat="1" applyFont="1" applyFill="1" applyBorder="1" applyAlignment="1">
      <alignment horizontal="center" vertical="center" wrapText="1"/>
    </xf>
    <xf numFmtId="0" fontId="4" fillId="2" borderId="10" xfId="13" applyNumberFormat="1" applyFont="1" applyFill="1" applyBorder="1" applyAlignment="1">
      <alignment horizontal="center" vertical="center" wrapText="1"/>
    </xf>
    <xf numFmtId="176" fontId="4" fillId="2" borderId="13" xfId="5" applyNumberFormat="1" applyFont="1" applyFill="1" applyBorder="1" applyAlignment="1">
      <alignment horizontal="center" vertical="center" wrapText="1"/>
    </xf>
    <xf numFmtId="176" fontId="4" fillId="2" borderId="9" xfId="5" applyNumberFormat="1" applyFont="1" applyFill="1" applyBorder="1" applyAlignment="1">
      <alignment horizontal="center" vertical="center" wrapText="1"/>
    </xf>
    <xf numFmtId="49" fontId="4" fillId="2" borderId="7" xfId="6" applyNumberFormat="1" applyFont="1" applyFill="1" applyBorder="1" applyAlignment="1">
      <alignment horizontal="center" vertical="center" wrapText="1"/>
    </xf>
    <xf numFmtId="176" fontId="4" fillId="2" borderId="7" xfId="6" applyNumberFormat="1" applyFont="1" applyFill="1" applyBorder="1" applyAlignment="1">
      <alignment horizontal="center" vertical="center" wrapText="1"/>
    </xf>
    <xf numFmtId="176" fontId="4" fillId="2" borderId="7" xfId="6" applyNumberFormat="1" applyFont="1" applyFill="1" applyBorder="1" applyAlignment="1">
      <alignment horizontal="center" vertical="center"/>
    </xf>
    <xf numFmtId="0" fontId="20" fillId="0" borderId="0" xfId="12" applyNumberFormat="1" applyFont="1" applyFill="1" applyBorder="1" applyAlignment="1">
      <alignment horizontal="left" vertical="top"/>
    </xf>
    <xf numFmtId="0" fontId="28" fillId="0" borderId="3" xfId="12" applyNumberFormat="1" applyFont="1" applyFill="1" applyBorder="1" applyAlignment="1">
      <alignment horizontal="left" vertical="center" wrapText="1"/>
    </xf>
    <xf numFmtId="0" fontId="3" fillId="0" borderId="3" xfId="12" applyNumberFormat="1" applyFont="1" applyFill="1" applyBorder="1" applyAlignment="1">
      <alignment horizontal="right" vertical="center" wrapText="1"/>
    </xf>
    <xf numFmtId="0" fontId="4" fillId="2" borderId="7" xfId="6" applyNumberFormat="1" applyFont="1" applyFill="1" applyBorder="1" applyAlignment="1">
      <alignment horizontal="center" vertical="center" wrapText="1"/>
    </xf>
    <xf numFmtId="0" fontId="4" fillId="2" borderId="7" xfId="6" applyNumberFormat="1" applyFont="1" applyFill="1" applyBorder="1" applyAlignment="1">
      <alignment horizontal="center" vertical="center"/>
    </xf>
    <xf numFmtId="0" fontId="4" fillId="2" borderId="7" xfId="12" applyNumberFormat="1" applyFont="1" applyFill="1" applyBorder="1" applyAlignment="1">
      <alignment horizontal="center" vertical="center" wrapText="1"/>
    </xf>
    <xf numFmtId="0" fontId="4" fillId="2" borderId="7" xfId="12" applyNumberFormat="1" applyFont="1" applyFill="1" applyBorder="1" applyAlignment="1">
      <alignment horizontal="center" vertical="center"/>
    </xf>
    <xf numFmtId="176" fontId="4" fillId="2" borderId="14" xfId="6" applyNumberFormat="1" applyFont="1" applyFill="1" applyBorder="1" applyAlignment="1">
      <alignment horizontal="center" vertical="center" wrapText="1"/>
    </xf>
    <xf numFmtId="176" fontId="4" fillId="2" borderId="19" xfId="6" applyNumberFormat="1" applyFont="1" applyFill="1" applyBorder="1" applyAlignment="1">
      <alignment horizontal="center" vertical="center" wrapText="1"/>
    </xf>
    <xf numFmtId="176" fontId="4" fillId="2" borderId="5" xfId="6" applyNumberFormat="1" applyFont="1" applyFill="1" applyBorder="1" applyAlignment="1">
      <alignment horizontal="center" vertical="center" wrapText="1"/>
    </xf>
    <xf numFmtId="176" fontId="4" fillId="2" borderId="10" xfId="6" applyNumberFormat="1" applyFont="1" applyFill="1" applyBorder="1" applyAlignment="1">
      <alignment horizontal="center" vertical="center" wrapText="1"/>
    </xf>
    <xf numFmtId="49" fontId="4" fillId="2" borderId="13" xfId="6" applyNumberFormat="1" applyFont="1" applyFill="1" applyBorder="1" applyAlignment="1">
      <alignment horizontal="center" vertical="center" textRotation="255" wrapText="1"/>
    </xf>
    <xf numFmtId="49" fontId="4" fillId="2" borderId="4" xfId="6" applyNumberFormat="1" applyFont="1" applyFill="1" applyBorder="1" applyAlignment="1">
      <alignment horizontal="center" vertical="center" textRotation="255" wrapText="1"/>
    </xf>
    <xf numFmtId="0" fontId="4" fillId="2" borderId="13" xfId="12" applyNumberFormat="1" applyFont="1" applyFill="1" applyBorder="1" applyAlignment="1">
      <alignment horizontal="center" vertical="center" wrapText="1"/>
    </xf>
    <xf numFmtId="0" fontId="4" fillId="2" borderId="4" xfId="12" applyNumberFormat="1" applyFont="1" applyFill="1" applyBorder="1" applyAlignment="1">
      <alignment horizontal="center" vertical="center" wrapText="1"/>
    </xf>
    <xf numFmtId="3" fontId="4" fillId="2" borderId="7" xfId="6" applyNumberFormat="1" applyFont="1" applyFill="1" applyBorder="1" applyAlignment="1">
      <alignment horizontal="center" vertical="center" wrapText="1"/>
    </xf>
    <xf numFmtId="3" fontId="4" fillId="2" borderId="7" xfId="6" applyNumberFormat="1" applyFont="1" applyFill="1" applyBorder="1" applyAlignment="1">
      <alignment horizontal="center" vertical="center"/>
    </xf>
    <xf numFmtId="0" fontId="4" fillId="2" borderId="14" xfId="12" applyNumberFormat="1" applyFont="1" applyFill="1" applyBorder="1" applyAlignment="1">
      <alignment horizontal="center" vertical="center" wrapText="1"/>
    </xf>
    <xf numFmtId="0" fontId="4" fillId="2" borderId="5" xfId="12" applyNumberFormat="1" applyFont="1" applyFill="1" applyBorder="1" applyAlignment="1">
      <alignment horizontal="center" vertical="center" wrapText="1"/>
    </xf>
    <xf numFmtId="0" fontId="28" fillId="0" borderId="3" xfId="0" applyNumberFormat="1" applyFont="1" applyFill="1" applyBorder="1" applyAlignment="1">
      <alignment horizontal="left" vertical="center"/>
    </xf>
    <xf numFmtId="0" fontId="3" fillId="0" borderId="1" xfId="10" applyNumberFormat="1" applyFont="1" applyFill="1" applyBorder="1" applyAlignment="1">
      <alignment horizontal="left" vertical="center"/>
    </xf>
    <xf numFmtId="0" fontId="20" fillId="0" borderId="1" xfId="0" applyNumberFormat="1" applyFont="1" applyFill="1" applyBorder="1" applyAlignment="1">
      <alignment horizontal="left" vertical="top"/>
    </xf>
    <xf numFmtId="0" fontId="4" fillId="2" borderId="7" xfId="17" applyNumberFormat="1" applyFont="1" applyFill="1" applyBorder="1" applyAlignment="1">
      <alignment horizontal="center" vertical="center" wrapText="1"/>
    </xf>
    <xf numFmtId="0" fontId="4" fillId="2" borderId="7" xfId="17" applyNumberFormat="1" applyFont="1" applyFill="1" applyBorder="1" applyAlignment="1">
      <alignment horizontal="center" vertical="center"/>
    </xf>
    <xf numFmtId="176" fontId="4" fillId="2" borderId="13" xfId="18" applyNumberFormat="1" applyFont="1" applyFill="1" applyBorder="1" applyAlignment="1">
      <alignment horizontal="center" vertical="center" wrapText="1"/>
    </xf>
    <xf numFmtId="176" fontId="4" fillId="2" borderId="2" xfId="18" applyNumberFormat="1" applyFont="1" applyFill="1" applyBorder="1" applyAlignment="1">
      <alignment horizontal="center" vertical="center" wrapText="1"/>
    </xf>
    <xf numFmtId="176" fontId="4" fillId="2" borderId="4" xfId="18" applyNumberFormat="1" applyFont="1" applyFill="1" applyBorder="1" applyAlignment="1">
      <alignment horizontal="center" vertical="center" wrapText="1"/>
    </xf>
    <xf numFmtId="176" fontId="4" fillId="2" borderId="7" xfId="18" applyNumberFormat="1" applyFont="1" applyFill="1" applyBorder="1" applyAlignment="1">
      <alignment horizontal="center" vertical="center" wrapText="1"/>
    </xf>
    <xf numFmtId="176" fontId="4" fillId="2" borderId="7" xfId="18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wrapText="1"/>
    </xf>
    <xf numFmtId="0" fontId="4" fillId="2" borderId="20" xfId="0" applyNumberFormat="1" applyFont="1" applyFill="1" applyBorder="1" applyAlignment="1">
      <alignment horizontal="center" vertical="top" wrapText="1"/>
    </xf>
    <xf numFmtId="0" fontId="4" fillId="2" borderId="21" xfId="0" applyNumberFormat="1" applyFont="1" applyFill="1" applyBorder="1" applyAlignment="1">
      <alignment horizontal="center" vertical="top" shrinkToFit="1"/>
    </xf>
    <xf numFmtId="0" fontId="4" fillId="2" borderId="22" xfId="0" applyNumberFormat="1" applyFont="1" applyFill="1" applyBorder="1" applyAlignment="1">
      <alignment horizontal="center" vertical="top" shrinkToFit="1"/>
    </xf>
    <xf numFmtId="0" fontId="4" fillId="2" borderId="5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2" borderId="14" xfId="0" applyNumberFormat="1" applyFont="1" applyFill="1" applyBorder="1" applyAlignment="1">
      <alignment horizontal="center" wrapText="1"/>
    </xf>
    <xf numFmtId="0" fontId="4" fillId="2" borderId="3" xfId="0" applyNumberFormat="1" applyFont="1" applyFill="1" applyBorder="1" applyAlignment="1">
      <alignment horizontal="center" wrapText="1"/>
    </xf>
    <xf numFmtId="0" fontId="28" fillId="0" borderId="1" xfId="0" applyNumberFormat="1" applyFont="1" applyFill="1" applyBorder="1" applyAlignment="1">
      <alignment horizontal="left" vertical="center"/>
    </xf>
    <xf numFmtId="0" fontId="23" fillId="2" borderId="7" xfId="19" applyNumberFormat="1" applyFont="1" applyFill="1" applyBorder="1" applyAlignment="1">
      <alignment horizontal="center" vertical="center" wrapText="1"/>
    </xf>
    <xf numFmtId="0" fontId="23" fillId="2" borderId="14" xfId="19" applyNumberFormat="1" applyFont="1" applyFill="1" applyBorder="1" applyAlignment="1">
      <alignment horizontal="center" vertical="center" wrapText="1"/>
    </xf>
    <xf numFmtId="0" fontId="23" fillId="2" borderId="5" xfId="19" applyNumberFormat="1" applyFont="1" applyFill="1" applyBorder="1" applyAlignment="1">
      <alignment horizontal="center" vertical="center" wrapText="1"/>
    </xf>
    <xf numFmtId="0" fontId="4" fillId="2" borderId="13" xfId="19" applyNumberFormat="1" applyFont="1" applyFill="1" applyBorder="1" applyAlignment="1">
      <alignment horizontal="center" vertical="center" wrapText="1"/>
    </xf>
    <xf numFmtId="0" fontId="4" fillId="2" borderId="2" xfId="19" applyNumberFormat="1" applyFont="1" applyFill="1" applyBorder="1" applyAlignment="1">
      <alignment horizontal="center" vertical="center"/>
    </xf>
    <xf numFmtId="0" fontId="4" fillId="2" borderId="4" xfId="19" applyNumberFormat="1" applyFont="1" applyFill="1" applyBorder="1" applyAlignment="1">
      <alignment horizontal="center" vertical="center"/>
    </xf>
    <xf numFmtId="0" fontId="4" fillId="2" borderId="9" xfId="19" applyNumberFormat="1" applyFont="1" applyFill="1" applyBorder="1" applyAlignment="1">
      <alignment horizontal="center" vertical="center"/>
    </xf>
    <xf numFmtId="0" fontId="4" fillId="2" borderId="8" xfId="19" applyNumberFormat="1" applyFont="1" applyFill="1" applyBorder="1" applyAlignment="1">
      <alignment horizontal="center" vertical="center"/>
    </xf>
    <xf numFmtId="0" fontId="4" fillId="2" borderId="7" xfId="19" applyNumberFormat="1" applyFont="1" applyFill="1" applyBorder="1" applyAlignment="1">
      <alignment horizontal="center" vertical="center" wrapText="1"/>
    </xf>
    <xf numFmtId="0" fontId="4" fillId="2" borderId="14" xfId="19" applyNumberFormat="1" applyFont="1" applyFill="1" applyBorder="1" applyAlignment="1">
      <alignment horizontal="center" vertical="center" wrapText="1"/>
    </xf>
    <xf numFmtId="0" fontId="4" fillId="2" borderId="3" xfId="19" applyNumberFormat="1" applyFont="1" applyFill="1" applyBorder="1" applyAlignment="1">
      <alignment horizontal="center" vertical="center" wrapText="1"/>
    </xf>
    <xf numFmtId="0" fontId="4" fillId="2" borderId="5" xfId="19" applyNumberFormat="1" applyFont="1" applyFill="1" applyBorder="1" applyAlignment="1">
      <alignment horizontal="center" vertical="center" wrapText="1"/>
    </xf>
    <xf numFmtId="0" fontId="4" fillId="2" borderId="1" xfId="19" applyNumberFormat="1" applyFont="1" applyFill="1" applyBorder="1" applyAlignment="1">
      <alignment horizontal="center" vertical="center" wrapText="1"/>
    </xf>
    <xf numFmtId="0" fontId="23" fillId="2" borderId="5" xfId="19" applyNumberFormat="1" applyFont="1" applyFill="1" applyBorder="1" applyAlignment="1">
      <alignment horizontal="center" vertical="center"/>
    </xf>
    <xf numFmtId="0" fontId="28" fillId="0" borderId="0" xfId="19" applyNumberFormat="1" applyFont="1" applyFill="1" applyBorder="1" applyAlignment="1">
      <alignment horizontal="left" vertical="center"/>
    </xf>
    <xf numFmtId="0" fontId="20" fillId="0" borderId="0" xfId="19" applyNumberFormat="1" applyFont="1" applyFill="1" applyBorder="1" applyAlignment="1">
      <alignment horizontal="left" vertical="top"/>
    </xf>
    <xf numFmtId="0" fontId="4" fillId="2" borderId="14" xfId="19" applyNumberFormat="1" applyFont="1" applyFill="1" applyBorder="1" applyAlignment="1">
      <alignment horizontal="center" vertical="center"/>
    </xf>
    <xf numFmtId="0" fontId="4" fillId="2" borderId="3" xfId="19" applyNumberFormat="1" applyFont="1" applyFill="1" applyBorder="1" applyAlignment="1">
      <alignment horizontal="center" vertical="center"/>
    </xf>
    <xf numFmtId="0" fontId="4" fillId="2" borderId="19" xfId="19" applyNumberFormat="1" applyFont="1" applyFill="1" applyBorder="1" applyAlignment="1">
      <alignment horizontal="center" vertical="center"/>
    </xf>
    <xf numFmtId="0" fontId="4" fillId="2" borderId="6" xfId="19" applyNumberFormat="1" applyFont="1" applyFill="1" applyBorder="1" applyAlignment="1">
      <alignment horizontal="center" vertical="center"/>
    </xf>
    <xf numFmtId="0" fontId="4" fillId="2" borderId="0" xfId="19" applyNumberFormat="1" applyFont="1" applyFill="1" applyBorder="1" applyAlignment="1">
      <alignment horizontal="center" vertical="center"/>
    </xf>
    <xf numFmtId="0" fontId="4" fillId="2" borderId="11" xfId="19" applyNumberFormat="1" applyFont="1" applyFill="1" applyBorder="1" applyAlignment="1">
      <alignment horizontal="center" vertical="center"/>
    </xf>
    <xf numFmtId="0" fontId="4" fillId="2" borderId="5" xfId="19" applyNumberFormat="1" applyFont="1" applyFill="1" applyBorder="1" applyAlignment="1">
      <alignment horizontal="center" vertical="center"/>
    </xf>
    <xf numFmtId="0" fontId="4" fillId="2" borderId="1" xfId="19" applyNumberFormat="1" applyFont="1" applyFill="1" applyBorder="1" applyAlignment="1">
      <alignment horizontal="center" vertical="center"/>
    </xf>
    <xf numFmtId="0" fontId="4" fillId="2" borderId="10" xfId="19" applyNumberFormat="1" applyFont="1" applyFill="1" applyBorder="1" applyAlignment="1">
      <alignment horizontal="center" vertical="center"/>
    </xf>
    <xf numFmtId="0" fontId="20" fillId="0" borderId="0" xfId="20" applyNumberFormat="1" applyFont="1" applyFill="1" applyBorder="1" applyAlignment="1">
      <alignment horizontal="left" vertical="top"/>
    </xf>
    <xf numFmtId="0" fontId="3" fillId="0" borderId="3" xfId="20" applyNumberFormat="1" applyFont="1" applyFill="1" applyBorder="1" applyAlignment="1">
      <alignment horizontal="left" vertical="center"/>
    </xf>
    <xf numFmtId="0" fontId="3" fillId="0" borderId="3" xfId="20" applyNumberFormat="1" applyFont="1" applyFill="1" applyBorder="1" applyAlignment="1">
      <alignment horizontal="right" vertical="center"/>
    </xf>
    <xf numFmtId="0" fontId="3" fillId="0" borderId="1" xfId="20" applyNumberFormat="1" applyFont="1" applyFill="1" applyBorder="1" applyAlignment="1">
      <alignment horizontal="left" vertical="center"/>
    </xf>
    <xf numFmtId="0" fontId="4" fillId="2" borderId="14" xfId="20" applyNumberFormat="1" applyFont="1" applyFill="1" applyBorder="1" applyAlignment="1">
      <alignment horizontal="center" vertical="center"/>
    </xf>
    <xf numFmtId="0" fontId="4" fillId="2" borderId="5" xfId="20" applyNumberFormat="1" applyFont="1" applyFill="1" applyBorder="1" applyAlignment="1">
      <alignment horizontal="center" vertical="center"/>
    </xf>
    <xf numFmtId="0" fontId="4" fillId="2" borderId="9" xfId="20" applyNumberFormat="1" applyFont="1" applyFill="1" applyBorder="1" applyAlignment="1">
      <alignment horizontal="center" vertical="center" wrapText="1"/>
    </xf>
    <xf numFmtId="0" fontId="4" fillId="2" borderId="8" xfId="20" applyNumberFormat="1" applyFont="1" applyFill="1" applyBorder="1" applyAlignment="1">
      <alignment horizontal="center" vertical="center"/>
    </xf>
  </cellXfs>
  <cellStyles count="22">
    <cellStyle name="쉼표 [0]" xfId="1" builtinId="6"/>
    <cellStyle name="콤마 [0]_11.두류" xfId="2" xr:uid="{00000000-0005-0000-0000-00002B000000}"/>
    <cellStyle name="콤마 [0]_13.채소류생산량(1-3)" xfId="3" xr:uid="{00000000-0005-0000-0000-00002C000000}"/>
    <cellStyle name="콤마 [0]_15.과실류생산량" xfId="4" xr:uid="{00000000-0005-0000-0000-00002D000000}"/>
    <cellStyle name="콤마 [0]_21.농업용기구및기계보유 " xfId="5" xr:uid="{00000000-0005-0000-0000-00002E000000}"/>
    <cellStyle name="콤마 [0]_24.가축사육가구및마리(1-2)" xfId="6" xr:uid="{00000000-0005-0000-0000-00002F000000}"/>
    <cellStyle name="콤마 [0]_30.소유별임야면적" xfId="17" xr:uid="{00000000-0005-0000-0000-00003A000000}"/>
    <cellStyle name="콤마 [0]_33.임산물생산량" xfId="18" xr:uid="{00000000-0005-0000-0000-00003B000000}"/>
    <cellStyle name="콤마 [0]_7.식량작물생산량" xfId="7" xr:uid="{00000000-0005-0000-0000-000030000000}"/>
    <cellStyle name="콤마 [0]_8.미곡" xfId="8" xr:uid="{00000000-0005-0000-0000-000031000000}"/>
    <cellStyle name="콤마 [0]_9.맥류" xfId="9" xr:uid="{00000000-0005-0000-0000-000032000000}"/>
    <cellStyle name="표준" xfId="0" builtinId="0"/>
    <cellStyle name="표준 10" xfId="10" xr:uid="{00000000-0005-0000-0000-000033000000}"/>
    <cellStyle name="표준 2" xfId="11" xr:uid="{00000000-0005-0000-0000-000034000000}"/>
    <cellStyle name="표준 3 3" xfId="12" xr:uid="{00000000-0005-0000-0000-000035000000}"/>
    <cellStyle name="표준 43" xfId="19" xr:uid="{00000000-0005-0000-0000-00003C000000}"/>
    <cellStyle name="표준 44" xfId="20" xr:uid="{00000000-0005-0000-0000-00003D000000}"/>
    <cellStyle name="표준 45" xfId="21" xr:uid="{00000000-0005-0000-0000-00003E000000}"/>
    <cellStyle name="표준_농업용기구및기계보유 " xfId="13" xr:uid="{00000000-0005-0000-0000-000036000000}"/>
    <cellStyle name="표준_두류" xfId="14" xr:uid="{00000000-0005-0000-0000-000037000000}"/>
    <cellStyle name="표준_서류" xfId="15" xr:uid="{00000000-0005-0000-0000-000038000000}"/>
    <cellStyle name="표준_식량작물생산량" xfId="16" xr:uid="{00000000-0005-0000-0000-000039000000}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9" defaultPivotStyle="PivotStyleLight16">
    <tableStyle name="Normal Style 1 - Accent 1" pivot="0" count="7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 xr9:uid="{00000000-0011-0000-FFFF-FFFF01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C6DA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89"/>
  <sheetViews>
    <sheetView tabSelected="1" view="pageBreakPreview" zoomScaleNormal="100" zoomScaleSheetLayoutView="100" workbookViewId="0">
      <selection activeCell="B2" sqref="B2"/>
    </sheetView>
  </sheetViews>
  <sheetFormatPr defaultColWidth="8.88671875" defaultRowHeight="13.5"/>
  <sheetData>
    <row r="1" spans="1:23">
      <c r="A1" s="66"/>
      <c r="B1" s="66"/>
      <c r="C1" s="6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5"/>
      <c r="S1" s="53"/>
      <c r="T1" s="53"/>
      <c r="U1" s="53"/>
      <c r="V1" s="53"/>
      <c r="W1" s="53"/>
    </row>
    <row r="2" spans="1:23" ht="38.25">
      <c r="A2" s="56"/>
      <c r="B2" s="57" t="s">
        <v>280</v>
      </c>
      <c r="C2" s="56"/>
      <c r="D2" s="56"/>
      <c r="E2" s="56"/>
      <c r="F2" s="58"/>
      <c r="G2" s="56"/>
      <c r="H2" s="58"/>
      <c r="I2" s="58"/>
      <c r="J2" s="56"/>
      <c r="K2" s="54"/>
      <c r="L2" s="54"/>
      <c r="M2" s="54"/>
      <c r="N2" s="54"/>
      <c r="O2" s="54"/>
      <c r="P2" s="54"/>
      <c r="Q2" s="54"/>
      <c r="R2" s="54"/>
      <c r="S2" s="54"/>
      <c r="T2" s="56"/>
      <c r="U2" s="56"/>
      <c r="V2" s="56"/>
      <c r="W2" s="56"/>
    </row>
    <row r="3" spans="1:23" ht="25.5">
      <c r="A3" s="56"/>
      <c r="B3" s="59" t="s">
        <v>323</v>
      </c>
      <c r="C3" s="56"/>
      <c r="D3" s="56"/>
      <c r="E3" s="56"/>
      <c r="F3" s="56"/>
      <c r="G3" s="56"/>
      <c r="H3" s="56"/>
      <c r="I3" s="56"/>
      <c r="J3" s="56"/>
      <c r="K3" s="54"/>
      <c r="L3" s="54"/>
      <c r="M3" s="54"/>
      <c r="N3" s="54"/>
      <c r="O3" s="54"/>
      <c r="P3" s="54"/>
      <c r="Q3" s="54"/>
      <c r="R3" s="54"/>
      <c r="S3" s="54"/>
      <c r="T3" s="56"/>
      <c r="U3" s="56"/>
      <c r="V3" s="56"/>
      <c r="W3" s="56"/>
    </row>
    <row r="4" spans="1:23" ht="22.5">
      <c r="A4" s="56"/>
      <c r="B4" s="56"/>
      <c r="C4" s="56"/>
      <c r="D4" s="58"/>
      <c r="E4" s="56"/>
      <c r="F4" s="56"/>
      <c r="G4" s="56"/>
      <c r="H4" s="56"/>
      <c r="I4" s="56"/>
      <c r="J4" s="56"/>
      <c r="K4" s="54"/>
      <c r="L4" s="54"/>
      <c r="M4" s="56"/>
      <c r="N4" s="54"/>
      <c r="O4" s="56"/>
      <c r="P4" s="54"/>
      <c r="Q4" s="54"/>
      <c r="R4" s="54"/>
      <c r="S4" s="54"/>
      <c r="T4" s="56"/>
      <c r="U4" s="56"/>
      <c r="V4" s="60"/>
      <c r="W4" s="60"/>
    </row>
    <row r="5" spans="1:23">
      <c r="A5" s="61"/>
      <c r="B5" s="61"/>
      <c r="C5" s="54" t="s">
        <v>51</v>
      </c>
      <c r="D5" s="61"/>
      <c r="E5" s="61"/>
      <c r="F5" s="61"/>
      <c r="G5" s="61"/>
      <c r="H5" s="61"/>
      <c r="I5" s="54"/>
      <c r="J5" s="54"/>
      <c r="K5" s="54" t="s">
        <v>208</v>
      </c>
      <c r="L5" s="54"/>
      <c r="M5" s="54"/>
      <c r="N5" s="54"/>
      <c r="O5" s="54"/>
      <c r="P5" s="54"/>
      <c r="Q5" s="54"/>
      <c r="R5" s="54"/>
      <c r="U5" s="61"/>
      <c r="V5" s="61"/>
      <c r="W5" s="61"/>
    </row>
    <row r="6" spans="1:23">
      <c r="A6" s="61"/>
      <c r="B6" s="61"/>
      <c r="C6" s="62" t="s">
        <v>325</v>
      </c>
      <c r="D6" s="61"/>
      <c r="E6" s="61"/>
      <c r="F6" s="61"/>
      <c r="G6" s="61"/>
      <c r="H6" s="61"/>
      <c r="I6" s="54"/>
      <c r="J6" s="54"/>
      <c r="K6" s="62" t="s">
        <v>171</v>
      </c>
      <c r="L6" s="54"/>
      <c r="M6" s="54"/>
      <c r="N6" s="54"/>
      <c r="O6" s="54"/>
      <c r="P6" s="54"/>
      <c r="Q6" s="54"/>
      <c r="R6" s="54"/>
      <c r="U6" s="61"/>
      <c r="V6" s="61"/>
      <c r="W6" s="61"/>
    </row>
    <row r="7" spans="1:23">
      <c r="A7" s="61"/>
      <c r="B7" s="61"/>
      <c r="C7" s="210" t="s">
        <v>327</v>
      </c>
      <c r="K7" s="54" t="s">
        <v>150</v>
      </c>
      <c r="L7" s="54"/>
      <c r="M7" s="54"/>
      <c r="N7" s="54"/>
      <c r="O7" s="61"/>
      <c r="P7" s="54"/>
      <c r="Q7" s="54"/>
      <c r="R7" s="54"/>
      <c r="U7" s="61"/>
      <c r="V7" s="60"/>
      <c r="W7" s="60"/>
    </row>
    <row r="8" spans="1:23">
      <c r="A8" s="61"/>
      <c r="B8" s="61"/>
      <c r="C8" s="54" t="s">
        <v>119</v>
      </c>
      <c r="K8" s="62" t="s">
        <v>56</v>
      </c>
      <c r="L8" s="54"/>
      <c r="M8" s="54"/>
      <c r="N8" s="54"/>
      <c r="P8" s="54"/>
      <c r="Q8" s="54"/>
      <c r="R8" s="54"/>
      <c r="U8" s="61"/>
      <c r="V8" s="60"/>
      <c r="W8" s="60"/>
    </row>
    <row r="9" spans="1:23">
      <c r="A9" s="61"/>
      <c r="B9" s="61"/>
      <c r="C9" s="62" t="s">
        <v>173</v>
      </c>
      <c r="K9" s="54" t="s">
        <v>115</v>
      </c>
      <c r="L9" s="61"/>
      <c r="M9" s="54" t="s">
        <v>329</v>
      </c>
      <c r="N9" s="54"/>
      <c r="O9" s="54"/>
      <c r="P9" s="54"/>
      <c r="Q9" s="54"/>
      <c r="R9" s="61"/>
      <c r="U9" s="61"/>
      <c r="V9" s="60"/>
      <c r="W9" s="60"/>
    </row>
    <row r="10" spans="1:23">
      <c r="A10" s="61"/>
      <c r="B10" s="61"/>
      <c r="C10" s="54" t="s">
        <v>284</v>
      </c>
      <c r="K10" s="54" t="s">
        <v>129</v>
      </c>
      <c r="L10" s="54"/>
      <c r="N10" s="54" t="s">
        <v>282</v>
      </c>
      <c r="O10" s="54"/>
      <c r="P10" s="54"/>
      <c r="Q10" s="54"/>
      <c r="R10" s="61"/>
      <c r="U10" s="61"/>
      <c r="V10" s="60"/>
      <c r="W10" s="60"/>
    </row>
    <row r="11" spans="1:23">
      <c r="A11" s="61"/>
      <c r="B11" s="61"/>
      <c r="C11" s="62" t="s">
        <v>14</v>
      </c>
      <c r="D11" s="61"/>
      <c r="E11" s="54"/>
      <c r="F11" s="54"/>
      <c r="G11" s="54"/>
      <c r="H11" s="54"/>
      <c r="I11" s="54"/>
      <c r="K11" s="54" t="s">
        <v>252</v>
      </c>
      <c r="L11" s="54"/>
      <c r="M11" s="54" t="s">
        <v>195</v>
      </c>
      <c r="R11" s="61"/>
      <c r="U11" s="61"/>
      <c r="V11" s="60"/>
      <c r="W11" s="60"/>
    </row>
    <row r="12" spans="1:23">
      <c r="A12" s="61"/>
      <c r="B12" s="61"/>
      <c r="C12" s="65" t="s">
        <v>251</v>
      </c>
      <c r="D12" s="54" t="s">
        <v>249</v>
      </c>
      <c r="E12" s="54" t="s">
        <v>269</v>
      </c>
      <c r="F12" s="54"/>
      <c r="G12" s="54"/>
      <c r="H12" s="54"/>
      <c r="I12" s="54"/>
      <c r="K12" s="54" t="s">
        <v>293</v>
      </c>
      <c r="L12" s="54"/>
      <c r="M12" s="54"/>
      <c r="N12" s="54" t="s">
        <v>55</v>
      </c>
      <c r="O12" s="54"/>
      <c r="R12" s="61"/>
      <c r="U12" s="61"/>
      <c r="V12" s="60"/>
      <c r="W12" s="60"/>
    </row>
    <row r="13" spans="1:23">
      <c r="A13" s="61"/>
      <c r="B13" s="61"/>
      <c r="C13" s="65" t="s">
        <v>226</v>
      </c>
      <c r="D13" s="54" t="s">
        <v>216</v>
      </c>
      <c r="E13" s="54" t="s">
        <v>275</v>
      </c>
      <c r="F13" s="54"/>
      <c r="G13" s="54"/>
      <c r="H13" s="54"/>
      <c r="I13" s="54"/>
      <c r="J13" s="54"/>
      <c r="K13" s="54" t="s">
        <v>338</v>
      </c>
      <c r="L13" s="54"/>
      <c r="M13" s="54"/>
      <c r="O13" s="54"/>
      <c r="P13" s="54"/>
      <c r="Q13" s="54"/>
      <c r="R13" s="61"/>
      <c r="U13" s="61"/>
      <c r="V13" s="60"/>
      <c r="W13" s="60"/>
    </row>
    <row r="14" spans="1:23">
      <c r="A14" s="61"/>
      <c r="B14" s="61"/>
      <c r="C14" s="65" t="s">
        <v>272</v>
      </c>
      <c r="D14" s="54" t="s">
        <v>262</v>
      </c>
      <c r="E14" s="54" t="s">
        <v>333</v>
      </c>
      <c r="F14" s="54"/>
      <c r="G14" s="54"/>
      <c r="H14" s="54"/>
      <c r="I14" s="54"/>
      <c r="J14" s="54"/>
      <c r="K14" s="62" t="s">
        <v>4</v>
      </c>
      <c r="L14" s="61"/>
      <c r="M14" s="54"/>
      <c r="N14" s="54"/>
      <c r="O14" s="54"/>
      <c r="P14" s="54"/>
      <c r="Q14" s="54"/>
      <c r="R14" s="61"/>
      <c r="U14" s="61"/>
      <c r="V14" s="60"/>
      <c r="W14" s="60"/>
    </row>
    <row r="15" spans="1:23">
      <c r="A15" s="61"/>
      <c r="B15" s="61"/>
      <c r="C15" s="65" t="s">
        <v>225</v>
      </c>
      <c r="D15" s="54" t="s">
        <v>222</v>
      </c>
      <c r="E15" s="54" t="s">
        <v>240</v>
      </c>
      <c r="F15" s="61"/>
      <c r="G15" s="54"/>
      <c r="H15" s="54"/>
      <c r="I15" s="54"/>
      <c r="J15" s="54"/>
      <c r="K15" s="209" t="s">
        <v>152</v>
      </c>
      <c r="M15" s="210" t="s">
        <v>319</v>
      </c>
      <c r="N15" s="61"/>
      <c r="O15" s="61"/>
      <c r="P15" s="54"/>
      <c r="Q15" s="54"/>
      <c r="R15" s="61"/>
      <c r="U15" s="61"/>
      <c r="V15" s="60"/>
      <c r="W15" s="60"/>
    </row>
    <row r="16" spans="1:23">
      <c r="A16" s="61"/>
      <c r="B16" s="61"/>
      <c r="C16" s="65" t="s">
        <v>258</v>
      </c>
      <c r="D16" s="54" t="s">
        <v>230</v>
      </c>
      <c r="E16" s="54" t="s">
        <v>94</v>
      </c>
      <c r="F16" s="61"/>
      <c r="G16" s="54"/>
      <c r="H16" s="54"/>
      <c r="I16" s="54"/>
      <c r="J16" s="54"/>
      <c r="K16" s="54"/>
      <c r="L16" s="54"/>
      <c r="M16" s="63"/>
      <c r="P16" s="54"/>
      <c r="Q16" s="54"/>
      <c r="R16" s="61"/>
      <c r="U16" s="61"/>
      <c r="V16" s="60"/>
      <c r="W16" s="60"/>
    </row>
    <row r="17" spans="3:23">
      <c r="C17" s="54" t="s">
        <v>66</v>
      </c>
      <c r="E17" s="54" t="s">
        <v>346</v>
      </c>
      <c r="F17" s="61"/>
      <c r="G17" s="54"/>
      <c r="H17" s="54"/>
      <c r="I17" s="54"/>
      <c r="J17" s="54"/>
      <c r="K17" s="54"/>
      <c r="L17" s="54"/>
      <c r="M17" s="54"/>
      <c r="N17" s="61"/>
      <c r="O17" s="54"/>
      <c r="P17" s="61"/>
      <c r="Q17" s="61"/>
      <c r="R17" s="61"/>
      <c r="U17" s="61"/>
      <c r="V17" s="60"/>
      <c r="W17" s="60"/>
    </row>
    <row r="18" spans="3:23">
      <c r="C18" s="54" t="s">
        <v>118</v>
      </c>
      <c r="D18" s="54"/>
      <c r="E18" s="54" t="s">
        <v>61</v>
      </c>
      <c r="G18" s="54"/>
      <c r="H18" s="54"/>
      <c r="I18" s="54"/>
      <c r="J18" s="54"/>
      <c r="K18" s="54"/>
      <c r="L18" s="54"/>
      <c r="N18" s="54"/>
      <c r="O18" s="54"/>
      <c r="P18" s="61"/>
      <c r="Q18" s="61"/>
      <c r="R18" s="61"/>
      <c r="U18" s="61"/>
      <c r="V18" s="60"/>
      <c r="W18" s="60"/>
    </row>
    <row r="19" spans="3:23">
      <c r="C19" s="54" t="s">
        <v>103</v>
      </c>
      <c r="D19" s="61"/>
      <c r="E19" s="54" t="s">
        <v>281</v>
      </c>
      <c r="G19" s="54"/>
      <c r="H19" s="54"/>
      <c r="I19" s="54"/>
      <c r="J19" s="54"/>
      <c r="K19" s="54"/>
      <c r="L19" s="54"/>
      <c r="R19" s="61"/>
      <c r="U19" s="61"/>
      <c r="V19" s="60"/>
      <c r="W19" s="60"/>
    </row>
    <row r="20" spans="3:23">
      <c r="C20" s="209" t="s">
        <v>147</v>
      </c>
      <c r="E20" s="210" t="s">
        <v>320</v>
      </c>
      <c r="G20" s="54"/>
      <c r="H20" s="54"/>
      <c r="I20" s="54"/>
      <c r="J20" s="54"/>
      <c r="K20" s="54"/>
      <c r="L20" s="54"/>
      <c r="R20" s="61"/>
      <c r="U20" s="61"/>
      <c r="V20" s="64"/>
      <c r="W20" s="64"/>
    </row>
    <row r="21" spans="3:23">
      <c r="J21" s="54"/>
      <c r="K21" s="54"/>
      <c r="L21" s="54"/>
      <c r="R21" s="61"/>
      <c r="U21" s="61"/>
      <c r="V21" s="64"/>
      <c r="W21" s="64"/>
    </row>
    <row r="22" spans="3:23">
      <c r="J22" s="54"/>
      <c r="K22" s="54"/>
      <c r="L22" s="54"/>
      <c r="R22" s="61"/>
      <c r="U22" s="61"/>
      <c r="V22" s="60"/>
      <c r="W22" s="64"/>
    </row>
    <row r="23" spans="3:23">
      <c r="K23" s="54"/>
      <c r="L23" s="54"/>
      <c r="R23" s="54"/>
      <c r="S23" s="54"/>
      <c r="T23" s="61"/>
      <c r="U23" s="61"/>
      <c r="V23" s="61"/>
      <c r="W23" s="61"/>
    </row>
    <row r="24" spans="3:23">
      <c r="K24" s="54"/>
      <c r="L24" s="54"/>
      <c r="R24" s="54"/>
      <c r="S24" s="54"/>
      <c r="T24" s="61"/>
      <c r="U24" s="61"/>
      <c r="V24" s="61"/>
      <c r="W24" s="61"/>
    </row>
    <row r="25" spans="3:23">
      <c r="G25" s="54"/>
      <c r="H25" s="54"/>
      <c r="I25" s="54"/>
      <c r="K25" s="54"/>
      <c r="L25" s="54"/>
      <c r="T25" s="61"/>
      <c r="U25" s="61"/>
      <c r="V25" s="61"/>
      <c r="W25" s="61"/>
    </row>
    <row r="26" spans="3:23">
      <c r="G26" s="54"/>
      <c r="H26" s="54"/>
      <c r="I26" s="54"/>
      <c r="K26" s="54"/>
      <c r="L26" s="54"/>
      <c r="T26" s="61"/>
      <c r="U26" s="61"/>
      <c r="V26" s="61"/>
      <c r="W26" s="61"/>
    </row>
    <row r="27" spans="3:23">
      <c r="G27" s="54"/>
      <c r="H27" s="54"/>
      <c r="I27" s="54"/>
      <c r="J27" s="54"/>
      <c r="K27" s="54"/>
      <c r="L27" s="54"/>
      <c r="T27" s="61"/>
      <c r="U27" s="61"/>
      <c r="V27" s="61"/>
      <c r="W27" s="61"/>
    </row>
    <row r="28" spans="3:23">
      <c r="G28" s="54"/>
      <c r="H28" s="54"/>
      <c r="I28" s="54"/>
      <c r="J28" s="54"/>
      <c r="K28" s="54"/>
      <c r="L28" s="54"/>
      <c r="T28" s="61"/>
      <c r="U28" s="61"/>
      <c r="V28" s="61"/>
      <c r="W28" s="61"/>
    </row>
    <row r="29" spans="3:23">
      <c r="D29" s="61"/>
      <c r="E29" s="61"/>
      <c r="F29" s="54"/>
      <c r="H29" s="54"/>
      <c r="I29" s="54"/>
      <c r="J29" s="54"/>
      <c r="K29" s="54"/>
      <c r="L29" s="54"/>
      <c r="T29" s="61"/>
      <c r="U29" s="61"/>
      <c r="V29" s="61"/>
      <c r="W29" s="61"/>
    </row>
    <row r="30" spans="3:23">
      <c r="D30" s="61"/>
      <c r="E30" s="61"/>
      <c r="F30" s="54"/>
      <c r="H30" s="54"/>
      <c r="I30" s="54"/>
      <c r="J30" s="54"/>
      <c r="K30" s="54"/>
      <c r="L30" s="54"/>
      <c r="T30" s="61"/>
      <c r="U30" s="61"/>
      <c r="V30" s="61"/>
      <c r="W30" s="61"/>
    </row>
    <row r="31" spans="3:23">
      <c r="C31" s="54"/>
      <c r="D31" s="61"/>
      <c r="E31" s="54"/>
      <c r="F31" s="54"/>
      <c r="H31" s="54"/>
      <c r="I31" s="54"/>
      <c r="J31" s="54"/>
      <c r="K31" s="54"/>
      <c r="L31" s="54"/>
      <c r="T31" s="61"/>
      <c r="U31" s="61"/>
      <c r="V31" s="61"/>
      <c r="W31" s="61"/>
    </row>
    <row r="32" spans="3:23">
      <c r="C32" s="54"/>
      <c r="D32" s="61"/>
      <c r="E32" s="54"/>
      <c r="F32" s="54"/>
      <c r="G32" s="61"/>
      <c r="H32" s="54"/>
      <c r="I32" s="54"/>
      <c r="J32" s="54"/>
      <c r="K32" s="54"/>
      <c r="L32" s="54"/>
      <c r="M32" s="62"/>
      <c r="T32" s="61"/>
      <c r="U32" s="61"/>
      <c r="V32" s="61"/>
      <c r="W32" s="61"/>
    </row>
    <row r="33" spans="1:26">
      <c r="A33" s="61"/>
      <c r="B33" s="61"/>
      <c r="C33" s="54"/>
      <c r="D33" s="61"/>
      <c r="E33" s="61"/>
      <c r="F33" s="61"/>
      <c r="G33" s="54"/>
      <c r="H33" s="61"/>
      <c r="I33" s="54"/>
      <c r="J33" s="54"/>
      <c r="K33" s="53"/>
      <c r="L33" s="53"/>
      <c r="M33" s="53"/>
      <c r="N33" s="54"/>
      <c r="O33" s="54"/>
      <c r="P33" s="54"/>
      <c r="Q33" s="54"/>
      <c r="T33" s="61"/>
      <c r="U33" s="61"/>
      <c r="V33" s="61"/>
      <c r="W33" s="61"/>
      <c r="X33" s="61"/>
      <c r="Y33" s="61"/>
      <c r="Z33" s="61"/>
    </row>
    <row r="34" spans="1:26">
      <c r="A34" s="61"/>
      <c r="B34" s="61"/>
      <c r="D34" s="61"/>
      <c r="E34" s="61"/>
      <c r="F34" s="61"/>
      <c r="G34" s="61"/>
      <c r="H34" s="61"/>
      <c r="I34" s="54"/>
      <c r="J34" s="54"/>
      <c r="K34" s="54"/>
      <c r="L34" s="54"/>
      <c r="M34" s="54"/>
      <c r="N34" s="53"/>
      <c r="O34" s="53"/>
      <c r="P34" s="53"/>
      <c r="Q34" s="53"/>
      <c r="T34" s="61"/>
      <c r="U34" s="61"/>
      <c r="V34" s="61"/>
      <c r="W34" s="61"/>
      <c r="X34" s="61"/>
      <c r="Y34" s="61"/>
      <c r="Z34" s="61"/>
    </row>
    <row r="35" spans="1:26">
      <c r="A35" s="61"/>
      <c r="B35" s="61"/>
      <c r="C35" s="54"/>
      <c r="D35" s="61"/>
      <c r="E35" s="61"/>
      <c r="F35" s="54"/>
      <c r="H35" s="61"/>
      <c r="I35" s="54"/>
      <c r="J35" s="54"/>
      <c r="K35" s="54"/>
      <c r="L35" s="54"/>
      <c r="M35" s="54"/>
      <c r="N35" s="54"/>
      <c r="O35" s="54"/>
      <c r="P35" s="54"/>
      <c r="Q35" s="54"/>
      <c r="T35" s="61"/>
      <c r="U35" s="61"/>
      <c r="V35" s="61"/>
      <c r="W35" s="61"/>
      <c r="X35" s="61"/>
      <c r="Y35" s="61"/>
      <c r="Z35" s="61"/>
    </row>
    <row r="36" spans="1:26">
      <c r="A36" s="61"/>
      <c r="B36" s="61"/>
      <c r="C36" s="61"/>
      <c r="D36" s="61"/>
      <c r="E36" s="61"/>
      <c r="F36" s="54"/>
      <c r="G36" s="54"/>
      <c r="H36" s="61"/>
      <c r="I36" s="54"/>
      <c r="J36" s="54"/>
      <c r="K36" s="54"/>
      <c r="L36" s="54"/>
      <c r="M36" s="54"/>
      <c r="N36" s="54"/>
      <c r="O36" s="54"/>
      <c r="P36" s="54"/>
      <c r="Q36" s="54"/>
      <c r="T36" s="61"/>
      <c r="U36" s="61"/>
      <c r="V36" s="61"/>
      <c r="W36" s="61"/>
      <c r="X36" s="61"/>
      <c r="Y36" s="61"/>
      <c r="Z36" s="61"/>
    </row>
    <row r="37" spans="1:26">
      <c r="A37" s="61"/>
      <c r="B37" s="61"/>
      <c r="C37" s="61"/>
      <c r="D37" s="61"/>
      <c r="E37" s="61"/>
      <c r="F37" s="61"/>
      <c r="G37" s="61"/>
      <c r="H37" s="61"/>
      <c r="I37" s="61"/>
      <c r="J37" s="54"/>
      <c r="K37" s="54"/>
      <c r="L37" s="54"/>
      <c r="M37" s="54"/>
      <c r="N37" s="54"/>
      <c r="O37" s="54"/>
      <c r="P37" s="54"/>
      <c r="Q37" s="54"/>
      <c r="T37" s="61"/>
      <c r="U37" s="61"/>
      <c r="V37" s="61"/>
      <c r="W37" s="61"/>
      <c r="X37" s="61"/>
      <c r="Y37" s="61"/>
      <c r="Z37" s="61"/>
    </row>
    <row r="38" spans="1:26">
      <c r="A38" s="54"/>
      <c r="B38" s="54"/>
      <c r="C38" s="61"/>
      <c r="D38" s="61"/>
      <c r="E38" s="61"/>
      <c r="F38" s="61"/>
      <c r="G38" s="61"/>
      <c r="H38" s="61"/>
      <c r="I38" s="61"/>
      <c r="J38" s="54"/>
      <c r="K38" s="54"/>
      <c r="L38" s="54"/>
      <c r="M38" s="54"/>
      <c r="N38" s="54"/>
      <c r="O38" s="54"/>
      <c r="P38" s="54"/>
      <c r="Q38" s="54"/>
      <c r="T38" s="61"/>
      <c r="U38" s="61"/>
      <c r="V38" s="61"/>
      <c r="W38" s="61"/>
      <c r="X38" s="61"/>
      <c r="Y38" s="61"/>
      <c r="Z38" s="61"/>
    </row>
    <row r="39" spans="1:26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54"/>
      <c r="L40" s="54"/>
      <c r="M40" s="54"/>
      <c r="N40" s="54"/>
      <c r="O40" s="54"/>
      <c r="P40" s="54"/>
      <c r="Q40" s="54"/>
      <c r="R40" s="53"/>
      <c r="S40" s="53"/>
      <c r="T40" s="61"/>
      <c r="U40" s="61"/>
      <c r="V40" s="61"/>
      <c r="W40" s="61"/>
      <c r="X40" s="61"/>
      <c r="Y40" s="61"/>
      <c r="Z40" s="61"/>
    </row>
    <row r="41" spans="1:26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54"/>
      <c r="L41" s="54"/>
      <c r="M41" s="54"/>
      <c r="N41" s="54"/>
      <c r="O41" s="54"/>
      <c r="P41" s="54"/>
      <c r="Q41" s="54"/>
      <c r="R41" s="54"/>
      <c r="S41" s="54"/>
      <c r="T41" s="61"/>
      <c r="U41" s="61"/>
      <c r="V41" s="61"/>
      <c r="W41" s="61"/>
      <c r="X41" s="61"/>
      <c r="Y41" s="61"/>
      <c r="Z41" s="61"/>
    </row>
    <row r="42" spans="1:26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54"/>
      <c r="L42" s="54"/>
      <c r="M42" s="54"/>
      <c r="N42" s="54"/>
      <c r="O42" s="54"/>
      <c r="P42" s="54"/>
      <c r="Q42" s="54"/>
      <c r="R42" s="54"/>
      <c r="S42" s="54"/>
      <c r="T42" s="61"/>
      <c r="U42" s="61"/>
      <c r="V42" s="61"/>
      <c r="W42" s="61"/>
      <c r="X42" s="61"/>
      <c r="Y42" s="61"/>
      <c r="Z42" s="61"/>
    </row>
    <row r="43" spans="1:26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54"/>
      <c r="L43" s="54"/>
      <c r="M43" s="54"/>
      <c r="N43" s="54"/>
      <c r="O43" s="54"/>
      <c r="P43" s="54"/>
      <c r="Q43" s="54"/>
      <c r="R43" s="54"/>
      <c r="S43" s="54"/>
      <c r="T43" s="61"/>
      <c r="U43" s="61"/>
      <c r="V43" s="61"/>
      <c r="W43" s="61"/>
      <c r="X43" s="61"/>
      <c r="Y43" s="61"/>
      <c r="Z43" s="61"/>
    </row>
    <row r="44" spans="1:26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54"/>
      <c r="L44" s="54"/>
      <c r="M44" s="54"/>
      <c r="N44" s="54"/>
      <c r="O44" s="54"/>
      <c r="P44" s="54"/>
      <c r="Q44" s="54"/>
      <c r="R44" s="54"/>
      <c r="S44" s="54"/>
      <c r="T44" s="61"/>
      <c r="U44" s="61"/>
      <c r="V44" s="61"/>
      <c r="W44" s="61"/>
      <c r="X44" s="61"/>
      <c r="Y44" s="61"/>
      <c r="Z44" s="61"/>
    </row>
    <row r="45" spans="1:26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54"/>
      <c r="L45" s="54"/>
      <c r="M45" s="54"/>
      <c r="N45" s="54"/>
      <c r="O45" s="54"/>
      <c r="P45" s="54"/>
      <c r="Q45" s="54"/>
      <c r="R45" s="54"/>
      <c r="S45" s="54"/>
      <c r="T45" s="61"/>
      <c r="U45" s="61"/>
      <c r="V45" s="61"/>
      <c r="W45" s="61"/>
      <c r="X45" s="61"/>
      <c r="Y45" s="61"/>
      <c r="Z45" s="61"/>
    </row>
    <row r="46" spans="1:26">
      <c r="A46" s="61"/>
      <c r="B46" s="61"/>
      <c r="D46" s="61"/>
      <c r="E46" s="61"/>
      <c r="F46" s="61"/>
      <c r="G46" s="61"/>
      <c r="H46" s="61"/>
      <c r="I46" s="61"/>
      <c r="J46" s="61"/>
      <c r="K46" s="54"/>
      <c r="L46" s="54"/>
      <c r="M46" s="54"/>
      <c r="N46" s="54"/>
      <c r="O46" s="54"/>
      <c r="P46" s="54"/>
      <c r="Q46" s="54"/>
      <c r="R46" s="54"/>
      <c r="S46" s="54"/>
      <c r="T46" s="61"/>
      <c r="U46" s="61"/>
      <c r="V46" s="61"/>
      <c r="W46" s="61"/>
      <c r="X46" s="61"/>
      <c r="Y46" s="61"/>
      <c r="Z46" s="61"/>
    </row>
    <row r="47" spans="1:26">
      <c r="A47" s="61"/>
      <c r="B47" s="61"/>
      <c r="J47" s="61"/>
      <c r="K47" s="54"/>
      <c r="L47" s="54"/>
      <c r="M47" s="54"/>
      <c r="N47" s="54"/>
      <c r="O47" s="54"/>
      <c r="P47" s="54"/>
      <c r="Q47" s="54"/>
      <c r="R47" s="54"/>
      <c r="S47" s="54"/>
      <c r="T47" s="61"/>
      <c r="U47" s="61"/>
      <c r="V47" s="61"/>
      <c r="W47" s="61"/>
      <c r="X47" s="61"/>
      <c r="Y47" s="61"/>
      <c r="Z47" s="61"/>
    </row>
    <row r="48" spans="1:26">
      <c r="A48" s="61"/>
      <c r="B48" s="61"/>
      <c r="J48" s="61"/>
      <c r="K48" s="54"/>
      <c r="L48" s="54"/>
      <c r="M48" s="54"/>
      <c r="N48" s="54"/>
      <c r="O48" s="54"/>
      <c r="P48" s="54"/>
      <c r="Q48" s="54"/>
      <c r="R48" s="54"/>
      <c r="S48" s="54"/>
      <c r="T48" s="61"/>
      <c r="U48" s="61"/>
      <c r="V48" s="61"/>
      <c r="W48" s="61"/>
      <c r="X48" s="61"/>
      <c r="Y48" s="61"/>
      <c r="Z48" s="61"/>
    </row>
    <row r="49" spans="11:19">
      <c r="K49" s="54"/>
      <c r="L49" s="54"/>
      <c r="M49" s="54"/>
      <c r="N49" s="54"/>
      <c r="O49" s="54"/>
      <c r="P49" s="54"/>
      <c r="Q49" s="54"/>
      <c r="R49" s="54"/>
      <c r="S49" s="54"/>
    </row>
    <row r="50" spans="11:19">
      <c r="K50" s="54"/>
      <c r="L50" s="54"/>
      <c r="M50" s="54"/>
      <c r="N50" s="54"/>
      <c r="O50" s="54"/>
      <c r="P50" s="54"/>
      <c r="Q50" s="54"/>
      <c r="R50" s="54"/>
      <c r="S50" s="54"/>
    </row>
    <row r="51" spans="11:19">
      <c r="K51" s="54"/>
      <c r="L51" s="54"/>
      <c r="M51" s="54"/>
      <c r="N51" s="54"/>
      <c r="O51" s="54"/>
      <c r="P51" s="54"/>
      <c r="Q51" s="54"/>
      <c r="R51" s="54"/>
      <c r="S51" s="54"/>
    </row>
    <row r="52" spans="11:19">
      <c r="K52" s="54"/>
      <c r="L52" s="54"/>
      <c r="M52" s="54"/>
      <c r="N52" s="54"/>
      <c r="O52" s="54"/>
      <c r="P52" s="54"/>
      <c r="Q52" s="54"/>
      <c r="R52" s="54"/>
      <c r="S52" s="54"/>
    </row>
    <row r="53" spans="11:19">
      <c r="K53" s="54"/>
      <c r="L53" s="54"/>
      <c r="M53" s="54"/>
      <c r="N53" s="54"/>
      <c r="O53" s="54"/>
      <c r="P53" s="54"/>
      <c r="Q53" s="54"/>
      <c r="R53" s="54"/>
      <c r="S53" s="54"/>
    </row>
    <row r="54" spans="11:19">
      <c r="K54" s="54"/>
      <c r="L54" s="54"/>
      <c r="M54" s="54"/>
      <c r="N54" s="54"/>
      <c r="O54" s="54"/>
      <c r="P54" s="54"/>
      <c r="Q54" s="54"/>
      <c r="R54" s="54"/>
      <c r="S54" s="54"/>
    </row>
    <row r="55" spans="11:19">
      <c r="K55" s="54"/>
      <c r="L55" s="54"/>
      <c r="M55" s="54"/>
      <c r="N55" s="54"/>
      <c r="O55" s="54"/>
      <c r="P55" s="54"/>
      <c r="Q55" s="54"/>
      <c r="R55" s="54"/>
      <c r="S55" s="54"/>
    </row>
    <row r="56" spans="11:19">
      <c r="K56" s="54"/>
      <c r="L56" s="54"/>
      <c r="M56" s="54"/>
      <c r="N56" s="54"/>
      <c r="O56" s="54"/>
      <c r="P56" s="54"/>
      <c r="Q56" s="54"/>
      <c r="R56" s="54"/>
      <c r="S56" s="54"/>
    </row>
    <row r="57" spans="11:19">
      <c r="K57" s="54"/>
      <c r="L57" s="54"/>
      <c r="M57" s="54"/>
      <c r="N57" s="54"/>
      <c r="O57" s="54"/>
      <c r="P57" s="54"/>
      <c r="Q57" s="54"/>
      <c r="R57" s="54"/>
      <c r="S57" s="54"/>
    </row>
    <row r="58" spans="11:19">
      <c r="K58" s="54"/>
      <c r="L58" s="54"/>
      <c r="M58" s="54"/>
      <c r="N58" s="54"/>
      <c r="O58" s="54"/>
      <c r="P58" s="54"/>
      <c r="Q58" s="54"/>
      <c r="R58" s="54"/>
      <c r="S58" s="54"/>
    </row>
    <row r="59" spans="11:19">
      <c r="K59" s="54"/>
      <c r="L59" s="54"/>
      <c r="M59" s="54"/>
      <c r="N59" s="54"/>
      <c r="O59" s="54"/>
      <c r="P59" s="54"/>
      <c r="Q59" s="54"/>
      <c r="R59" s="54"/>
      <c r="S59" s="54"/>
    </row>
    <row r="60" spans="11:19">
      <c r="K60" s="54"/>
      <c r="L60" s="54"/>
      <c r="M60" s="54"/>
      <c r="N60" s="54"/>
      <c r="O60" s="54"/>
      <c r="P60" s="54"/>
      <c r="Q60" s="54"/>
      <c r="R60" s="54"/>
      <c r="S60" s="54"/>
    </row>
    <row r="61" spans="11:19">
      <c r="K61" s="54"/>
      <c r="L61" s="54"/>
      <c r="M61" s="54"/>
      <c r="N61" s="54"/>
      <c r="O61" s="54"/>
      <c r="P61" s="54"/>
      <c r="Q61" s="54"/>
      <c r="R61" s="54"/>
      <c r="S61" s="54"/>
    </row>
    <row r="62" spans="11:19">
      <c r="K62" s="54"/>
      <c r="L62" s="54"/>
      <c r="M62" s="54"/>
      <c r="N62" s="54"/>
      <c r="O62" s="54"/>
      <c r="P62" s="54"/>
      <c r="Q62" s="54"/>
      <c r="R62" s="54"/>
      <c r="S62" s="54"/>
    </row>
    <row r="63" spans="11:19">
      <c r="K63" s="54"/>
      <c r="L63" s="54"/>
      <c r="M63" s="54"/>
      <c r="N63" s="54"/>
      <c r="O63" s="54"/>
      <c r="P63" s="54"/>
      <c r="Q63" s="54"/>
      <c r="R63" s="54"/>
      <c r="S63" s="54"/>
    </row>
    <row r="64" spans="11:19">
      <c r="K64" s="54"/>
      <c r="L64" s="54"/>
      <c r="M64" s="54"/>
      <c r="N64" s="54"/>
      <c r="O64" s="54"/>
      <c r="P64" s="54"/>
      <c r="Q64" s="54"/>
      <c r="R64" s="54"/>
      <c r="S64" s="54"/>
    </row>
    <row r="65" spans="3:19">
      <c r="K65" s="54"/>
      <c r="L65" s="54"/>
      <c r="M65" s="54"/>
      <c r="N65" s="54"/>
      <c r="O65" s="54"/>
      <c r="P65" s="54"/>
      <c r="Q65" s="54"/>
      <c r="R65" s="54"/>
      <c r="S65" s="54"/>
    </row>
    <row r="66" spans="3:19">
      <c r="K66" s="54"/>
      <c r="L66" s="54"/>
      <c r="M66" s="54"/>
      <c r="N66" s="54"/>
      <c r="O66" s="54"/>
      <c r="P66" s="54"/>
      <c r="Q66" s="54"/>
      <c r="R66" s="54"/>
      <c r="S66" s="54"/>
    </row>
    <row r="67" spans="3:19">
      <c r="K67" s="54"/>
      <c r="L67" s="54"/>
      <c r="M67" s="54"/>
      <c r="N67" s="54"/>
      <c r="O67" s="54"/>
      <c r="P67" s="54"/>
      <c r="Q67" s="54"/>
      <c r="R67" s="54"/>
      <c r="S67" s="54"/>
    </row>
    <row r="68" spans="3:19">
      <c r="K68" s="54"/>
      <c r="L68" s="54"/>
      <c r="M68" s="54"/>
      <c r="N68" s="54"/>
      <c r="O68" s="54"/>
      <c r="P68" s="54"/>
      <c r="Q68" s="54"/>
      <c r="R68" s="54"/>
      <c r="S68" s="54"/>
    </row>
    <row r="69" spans="3:19">
      <c r="K69" s="54"/>
      <c r="L69" s="54"/>
      <c r="M69" s="54"/>
      <c r="N69" s="54"/>
      <c r="O69" s="54"/>
      <c r="P69" s="54"/>
      <c r="Q69" s="54"/>
      <c r="R69" s="54"/>
      <c r="S69" s="54"/>
    </row>
    <row r="70" spans="3:19">
      <c r="K70" s="54"/>
      <c r="L70" s="54"/>
      <c r="M70" s="54"/>
      <c r="N70" s="54"/>
      <c r="O70" s="54"/>
      <c r="P70" s="54"/>
      <c r="Q70" s="54"/>
      <c r="R70" s="54"/>
      <c r="S70" s="54"/>
    </row>
    <row r="71" spans="3:19">
      <c r="K71" s="54"/>
      <c r="L71" s="54"/>
      <c r="M71" s="54"/>
      <c r="N71" s="54"/>
      <c r="O71" s="54"/>
      <c r="P71" s="54"/>
      <c r="Q71" s="54"/>
      <c r="R71" s="54"/>
      <c r="S71" s="54"/>
    </row>
    <row r="72" spans="3:19">
      <c r="K72" s="54"/>
      <c r="L72" s="54"/>
      <c r="M72" s="54"/>
      <c r="N72" s="54"/>
      <c r="O72" s="54"/>
      <c r="P72" s="54"/>
      <c r="Q72" s="54"/>
      <c r="R72" s="54"/>
      <c r="S72" s="54"/>
    </row>
    <row r="73" spans="3:19">
      <c r="K73" s="54"/>
      <c r="L73" s="54"/>
      <c r="M73" s="54"/>
      <c r="N73" s="54"/>
      <c r="O73" s="54"/>
      <c r="P73" s="54"/>
      <c r="Q73" s="54"/>
      <c r="R73" s="54"/>
      <c r="S73" s="54"/>
    </row>
    <row r="74" spans="3:19">
      <c r="K74" s="54"/>
      <c r="L74" s="54"/>
      <c r="M74" s="54"/>
      <c r="N74" s="54"/>
      <c r="O74" s="54"/>
      <c r="P74" s="54"/>
      <c r="Q74" s="54"/>
      <c r="R74" s="54"/>
      <c r="S74" s="54"/>
    </row>
    <row r="75" spans="3:19">
      <c r="K75" s="54"/>
      <c r="L75" s="54"/>
      <c r="M75" s="54"/>
      <c r="N75" s="54"/>
      <c r="O75" s="54"/>
      <c r="P75" s="54"/>
      <c r="Q75" s="54"/>
      <c r="R75" s="54"/>
      <c r="S75" s="54"/>
    </row>
    <row r="76" spans="3:19">
      <c r="K76" s="54"/>
      <c r="L76" s="54"/>
      <c r="M76" s="54"/>
      <c r="N76" s="54"/>
      <c r="O76" s="54"/>
      <c r="P76" s="54"/>
      <c r="Q76" s="54"/>
      <c r="R76" s="54"/>
      <c r="S76" s="54"/>
    </row>
    <row r="77" spans="3:19">
      <c r="K77" s="54"/>
      <c r="L77" s="54"/>
      <c r="M77" s="54"/>
      <c r="N77" s="54"/>
      <c r="O77" s="54"/>
      <c r="P77" s="54"/>
      <c r="Q77" s="54"/>
      <c r="R77" s="54"/>
      <c r="S77" s="54"/>
    </row>
    <row r="78" spans="3:19">
      <c r="C78" s="61"/>
      <c r="K78" s="54"/>
      <c r="L78" s="54"/>
      <c r="M78" s="54"/>
      <c r="N78" s="54"/>
      <c r="O78" s="54"/>
      <c r="P78" s="54"/>
      <c r="Q78" s="54"/>
      <c r="R78" s="54"/>
      <c r="S78" s="54"/>
    </row>
    <row r="79" spans="3:19">
      <c r="C79" s="61"/>
      <c r="D79" s="61"/>
      <c r="E79" s="61"/>
      <c r="F79" s="61"/>
      <c r="G79" s="61"/>
      <c r="H79" s="61"/>
      <c r="I79" s="61"/>
      <c r="K79" s="54"/>
      <c r="L79" s="54"/>
      <c r="M79" s="54"/>
      <c r="N79" s="54"/>
      <c r="O79" s="54"/>
      <c r="P79" s="54"/>
      <c r="Q79" s="54"/>
      <c r="R79" s="54"/>
      <c r="S79" s="54"/>
    </row>
    <row r="80" spans="3:19">
      <c r="C80" s="61"/>
      <c r="D80" s="61"/>
      <c r="E80" s="61"/>
      <c r="F80" s="61"/>
      <c r="G80" s="61"/>
      <c r="H80" s="61"/>
      <c r="I80" s="61"/>
      <c r="K80" s="54"/>
      <c r="L80" s="54"/>
      <c r="M80" s="54"/>
      <c r="N80" s="54"/>
      <c r="O80" s="54"/>
      <c r="P80" s="54"/>
      <c r="Q80" s="54"/>
      <c r="R80" s="54"/>
      <c r="S80" s="54"/>
    </row>
    <row r="81" spans="1:26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54"/>
      <c r="L81" s="54"/>
      <c r="M81" s="54"/>
      <c r="N81" s="54"/>
      <c r="O81" s="54"/>
      <c r="P81" s="54"/>
      <c r="Q81" s="54"/>
      <c r="R81" s="54"/>
      <c r="S81" s="54"/>
      <c r="T81" s="61"/>
      <c r="U81" s="61"/>
      <c r="V81" s="61"/>
      <c r="W81" s="61"/>
      <c r="X81" s="61"/>
      <c r="Y81" s="61"/>
      <c r="Z81" s="61"/>
    </row>
    <row r="82" spans="1:26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54"/>
      <c r="L82" s="54"/>
      <c r="M82" s="54"/>
      <c r="N82" s="54"/>
      <c r="O82" s="54"/>
      <c r="P82" s="54"/>
      <c r="Q82" s="54"/>
      <c r="R82" s="54"/>
      <c r="S82" s="54"/>
      <c r="T82" s="61"/>
      <c r="U82" s="61"/>
      <c r="V82" s="61"/>
      <c r="W82" s="61"/>
      <c r="X82" s="61"/>
      <c r="Y82" s="61"/>
      <c r="Z82" s="61"/>
    </row>
    <row r="83" spans="1:26">
      <c r="A83" s="61"/>
      <c r="B83" s="61"/>
      <c r="C83" s="61"/>
      <c r="D83" s="61"/>
      <c r="E83" s="61"/>
      <c r="F83" s="61"/>
      <c r="G83" s="61"/>
      <c r="H83" s="61"/>
      <c r="I83" s="61"/>
      <c r="J83" s="61"/>
      <c r="N83" s="54"/>
      <c r="O83" s="54"/>
      <c r="P83" s="54"/>
      <c r="Q83" s="54"/>
      <c r="R83" s="54"/>
      <c r="S83" s="54"/>
      <c r="T83" s="61"/>
      <c r="U83" s="61"/>
      <c r="V83" s="61"/>
      <c r="W83" s="61"/>
      <c r="X83" s="61"/>
      <c r="Y83" s="61"/>
      <c r="Z83" s="61"/>
    </row>
    <row r="84" spans="1:26">
      <c r="A84" s="61"/>
      <c r="B84" s="61"/>
      <c r="C84" s="61"/>
      <c r="D84" s="61"/>
      <c r="E84" s="61"/>
      <c r="F84" s="61"/>
      <c r="G84" s="61"/>
      <c r="H84" s="61"/>
      <c r="I84" s="61"/>
      <c r="J84" s="61"/>
      <c r="R84" s="54"/>
      <c r="S84" s="54"/>
      <c r="T84" s="61"/>
      <c r="U84" s="61"/>
      <c r="V84" s="61"/>
      <c r="W84" s="61"/>
      <c r="X84" s="61"/>
      <c r="Y84" s="61"/>
      <c r="Z84" s="61"/>
    </row>
    <row r="85" spans="1:26">
      <c r="A85" s="61"/>
      <c r="B85" s="61"/>
      <c r="C85" s="54"/>
      <c r="D85" s="61"/>
      <c r="E85" s="61"/>
      <c r="F85" s="61"/>
      <c r="G85" s="61"/>
      <c r="H85" s="61"/>
      <c r="I85" s="61"/>
      <c r="J85" s="61"/>
      <c r="R85" s="54"/>
      <c r="S85" s="54"/>
      <c r="T85" s="61"/>
      <c r="U85" s="61"/>
      <c r="V85" s="61"/>
      <c r="W85" s="61"/>
      <c r="X85" s="61"/>
      <c r="Y85" s="61"/>
      <c r="Z85" s="61"/>
    </row>
    <row r="86" spans="1:26">
      <c r="A86" s="61"/>
      <c r="B86" s="61"/>
      <c r="C86" s="54"/>
      <c r="D86" s="54"/>
      <c r="E86" s="54"/>
      <c r="F86" s="54"/>
      <c r="G86" s="54"/>
      <c r="H86" s="54"/>
      <c r="I86" s="54"/>
      <c r="J86" s="61"/>
      <c r="R86" s="54"/>
      <c r="S86" s="54"/>
      <c r="T86" s="61"/>
      <c r="U86" s="61"/>
      <c r="V86" s="61"/>
      <c r="W86" s="61"/>
      <c r="X86" s="61"/>
      <c r="Y86" s="61"/>
      <c r="Z86" s="61"/>
    </row>
    <row r="87" spans="1:26">
      <c r="A87" s="61"/>
      <c r="B87" s="61"/>
      <c r="D87" s="54"/>
      <c r="E87" s="54"/>
      <c r="F87" s="54"/>
      <c r="G87" s="54"/>
      <c r="H87" s="54"/>
      <c r="I87" s="54"/>
      <c r="J87" s="61"/>
      <c r="R87" s="54"/>
      <c r="S87" s="54"/>
      <c r="T87" s="61"/>
      <c r="U87" s="61"/>
      <c r="V87" s="61"/>
      <c r="W87" s="61"/>
      <c r="X87" s="61"/>
      <c r="Y87" s="61"/>
      <c r="Z87" s="61"/>
    </row>
    <row r="88" spans="1:26">
      <c r="A88" s="54"/>
      <c r="B88" s="54"/>
      <c r="J88" s="54"/>
      <c r="R88" s="54"/>
      <c r="S88" s="54"/>
      <c r="T88" s="61"/>
      <c r="U88" s="61"/>
      <c r="V88" s="61"/>
      <c r="W88" s="61"/>
      <c r="X88" s="61"/>
      <c r="Y88" s="61"/>
      <c r="Z88" s="61"/>
    </row>
    <row r="89" spans="1:26">
      <c r="A89" s="54"/>
      <c r="B89" s="54"/>
      <c r="J89" s="54"/>
      <c r="R89" s="54"/>
      <c r="S89" s="54"/>
      <c r="T89" s="54"/>
      <c r="U89" s="54"/>
      <c r="V89" s="54"/>
      <c r="W89" s="54"/>
      <c r="X89" s="54"/>
      <c r="Y89" s="54"/>
      <c r="Z89" s="54"/>
    </row>
  </sheetData>
  <phoneticPr fontId="26" type="noConversion"/>
  <pageMargins left="0.69972223043441772" right="0.69972223043441772" top="0.75" bottom="0.75" header="0.30000001192092896" footer="0.30000001192092896"/>
  <pageSetup paperSize="9" scale="85" orientation="portrait" r:id="rId1"/>
  <colBreaks count="1" manualBreakCount="1">
    <brk id="9" max="1638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J12"/>
  <sheetViews>
    <sheetView view="pageBreakPreview" zoomScaleNormal="100" zoomScaleSheetLayoutView="100" workbookViewId="0">
      <selection sqref="A1:I1"/>
    </sheetView>
  </sheetViews>
  <sheetFormatPr defaultColWidth="8.88671875" defaultRowHeight="13.5"/>
  <cols>
    <col min="1" max="9" width="8.77734375" style="8" customWidth="1"/>
    <col min="10" max="16384" width="8.88671875" style="8"/>
  </cols>
  <sheetData>
    <row r="1" spans="1:10" s="116" customFormat="1" ht="30" customHeight="1">
      <c r="A1" s="393" t="s">
        <v>285</v>
      </c>
      <c r="B1" s="393"/>
      <c r="C1" s="393"/>
      <c r="D1" s="393"/>
      <c r="E1" s="393"/>
      <c r="F1" s="393"/>
      <c r="G1" s="393"/>
      <c r="H1" s="393"/>
      <c r="I1" s="393"/>
      <c r="J1" s="115"/>
    </row>
    <row r="2" spans="1:10" s="113" customFormat="1" ht="15" customHeight="1">
      <c r="A2" s="394" t="s">
        <v>162</v>
      </c>
      <c r="B2" s="394"/>
      <c r="C2" s="394"/>
      <c r="D2" s="394"/>
      <c r="E2" s="394"/>
      <c r="F2" s="394"/>
      <c r="G2" s="394"/>
      <c r="I2" s="120" t="s">
        <v>139</v>
      </c>
    </row>
    <row r="3" spans="1:10" s="114" customFormat="1" ht="15" customHeight="1">
      <c r="A3" s="438" t="s">
        <v>209</v>
      </c>
      <c r="B3" s="385" t="s">
        <v>76</v>
      </c>
      <c r="C3" s="386"/>
      <c r="D3" s="385" t="s">
        <v>339</v>
      </c>
      <c r="E3" s="386"/>
      <c r="F3" s="386"/>
      <c r="G3" s="385" t="s">
        <v>342</v>
      </c>
      <c r="H3" s="386"/>
      <c r="I3" s="386"/>
    </row>
    <row r="4" spans="1:10" s="114" customFormat="1" ht="15" customHeight="1">
      <c r="A4" s="439"/>
      <c r="B4" s="391"/>
      <c r="C4" s="396"/>
      <c r="D4" s="391"/>
      <c r="E4" s="396"/>
      <c r="F4" s="396"/>
      <c r="G4" s="391"/>
      <c r="H4" s="396"/>
      <c r="I4" s="396"/>
    </row>
    <row r="5" spans="1:10" s="114" customFormat="1" ht="30" customHeight="1">
      <c r="A5" s="439"/>
      <c r="B5" s="401" t="s">
        <v>87</v>
      </c>
      <c r="C5" s="401" t="s">
        <v>314</v>
      </c>
      <c r="D5" s="398" t="s">
        <v>87</v>
      </c>
      <c r="E5" s="437" t="s">
        <v>314</v>
      </c>
      <c r="F5" s="437"/>
      <c r="G5" s="398" t="s">
        <v>87</v>
      </c>
      <c r="H5" s="437" t="s">
        <v>314</v>
      </c>
      <c r="I5" s="437"/>
    </row>
    <row r="6" spans="1:10" s="114" customFormat="1" ht="24.95" customHeight="1">
      <c r="A6" s="440"/>
      <c r="B6" s="391"/>
      <c r="C6" s="391"/>
      <c r="D6" s="389"/>
      <c r="E6" s="128"/>
      <c r="F6" s="93" t="s">
        <v>264</v>
      </c>
      <c r="G6" s="389"/>
      <c r="H6" s="128"/>
      <c r="I6" s="93" t="s">
        <v>264</v>
      </c>
    </row>
    <row r="7" spans="1:10" ht="26.25" customHeight="1">
      <c r="A7" s="90">
        <v>2017</v>
      </c>
      <c r="B7" s="256">
        <v>82</v>
      </c>
      <c r="C7" s="250">
        <v>1642</v>
      </c>
      <c r="D7" s="243">
        <v>40</v>
      </c>
      <c r="E7" s="250">
        <v>782</v>
      </c>
      <c r="F7" s="250">
        <v>2128</v>
      </c>
      <c r="G7" s="243">
        <v>42</v>
      </c>
      <c r="H7" s="250">
        <v>860</v>
      </c>
      <c r="I7" s="250">
        <v>2163</v>
      </c>
    </row>
    <row r="8" spans="1:10" ht="26.25" customHeight="1">
      <c r="A8" s="90">
        <v>2018</v>
      </c>
      <c r="B8" s="256">
        <v>104.6</v>
      </c>
      <c r="C8" s="250">
        <v>2323</v>
      </c>
      <c r="D8" s="243">
        <v>38.5</v>
      </c>
      <c r="E8" s="250">
        <v>737</v>
      </c>
      <c r="F8" s="250">
        <v>2084</v>
      </c>
      <c r="G8" s="243">
        <v>66.099999999999994</v>
      </c>
      <c r="H8" s="250">
        <v>1586</v>
      </c>
      <c r="I8" s="250">
        <v>2550</v>
      </c>
    </row>
    <row r="9" spans="1:10" ht="26.25" customHeight="1">
      <c r="A9" s="37">
        <v>2019</v>
      </c>
      <c r="B9" s="256">
        <v>106.3</v>
      </c>
      <c r="C9" s="250">
        <v>2812</v>
      </c>
      <c r="D9" s="243">
        <v>42.4</v>
      </c>
      <c r="E9" s="250">
        <v>1050</v>
      </c>
      <c r="F9" s="250">
        <v>2477</v>
      </c>
      <c r="G9" s="243">
        <v>63.9</v>
      </c>
      <c r="H9" s="250">
        <v>1762</v>
      </c>
      <c r="I9" s="250">
        <v>2757</v>
      </c>
    </row>
    <row r="10" spans="1:10" s="114" customFormat="1" ht="26.25" customHeight="1">
      <c r="A10" s="68">
        <v>2020</v>
      </c>
      <c r="B10" s="256">
        <v>111.2</v>
      </c>
      <c r="C10" s="250">
        <v>2186</v>
      </c>
      <c r="D10" s="243">
        <v>39.299999999999997</v>
      </c>
      <c r="E10" s="250">
        <v>680</v>
      </c>
      <c r="F10" s="250">
        <v>1731</v>
      </c>
      <c r="G10" s="243">
        <v>71.900000000000006</v>
      </c>
      <c r="H10" s="250">
        <v>1506</v>
      </c>
      <c r="I10" s="250">
        <v>2095</v>
      </c>
    </row>
    <row r="11" spans="1:10" s="114" customFormat="1" ht="26.25" customHeight="1">
      <c r="A11" s="67">
        <v>2021</v>
      </c>
      <c r="B11" s="257">
        <v>117.1</v>
      </c>
      <c r="C11" s="260">
        <v>2434.4</v>
      </c>
      <c r="D11" s="232">
        <v>41</v>
      </c>
      <c r="E11" s="260">
        <v>713</v>
      </c>
      <c r="F11" s="260">
        <v>1739</v>
      </c>
      <c r="G11" s="232">
        <v>76.099999999999994</v>
      </c>
      <c r="H11" s="260">
        <v>1721</v>
      </c>
      <c r="I11" s="260">
        <v>2262</v>
      </c>
    </row>
    <row r="12" spans="1:10" s="113" customFormat="1" ht="15" customHeight="1">
      <c r="A12" s="383" t="s">
        <v>13</v>
      </c>
      <c r="B12" s="383"/>
      <c r="C12" s="383"/>
      <c r="D12" s="383"/>
      <c r="E12" s="383"/>
      <c r="F12" s="383"/>
      <c r="G12" s="383"/>
      <c r="H12" s="406"/>
      <c r="I12" s="406"/>
    </row>
  </sheetData>
  <mergeCells count="14">
    <mergeCell ref="A1:I1"/>
    <mergeCell ref="A2:G2"/>
    <mergeCell ref="A3:A6"/>
    <mergeCell ref="B3:C4"/>
    <mergeCell ref="D3:F4"/>
    <mergeCell ref="G3:I4"/>
    <mergeCell ref="B5:B6"/>
    <mergeCell ref="C5:C6"/>
    <mergeCell ref="A12:G12"/>
    <mergeCell ref="H12:I12"/>
    <mergeCell ref="D5:D6"/>
    <mergeCell ref="E5:F5"/>
    <mergeCell ref="G5:G6"/>
    <mergeCell ref="H5:I5"/>
  </mergeCells>
  <phoneticPr fontId="26" type="noConversion"/>
  <printOptions horizontalCentered="1"/>
  <pageMargins left="0.78694444894790649" right="0.78694444894790649" top="0.98416668176651001" bottom="0.98416668176651001" header="0" footer="0.59041666984558105"/>
  <pageSetup paperSize="9" scale="93" pageOrder="overThenDown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O72"/>
  <sheetViews>
    <sheetView view="pageBreakPreview" zoomScaleNormal="100" zoomScaleSheetLayoutView="100" workbookViewId="0">
      <selection sqref="A1:N1"/>
    </sheetView>
  </sheetViews>
  <sheetFormatPr defaultColWidth="8.88671875" defaultRowHeight="13.5"/>
  <cols>
    <col min="1" max="14" width="8.77734375" style="8" customWidth="1"/>
    <col min="15" max="16384" width="8.88671875" style="8"/>
  </cols>
  <sheetData>
    <row r="1" spans="1:15" s="22" customFormat="1" ht="30" customHeight="1">
      <c r="A1" s="393" t="s">
        <v>11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23"/>
    </row>
    <row r="2" spans="1:15" s="24" customFormat="1" ht="15" customHeight="1">
      <c r="A2" s="394" t="s">
        <v>162</v>
      </c>
      <c r="B2" s="394"/>
      <c r="C2" s="394"/>
      <c r="D2" s="394"/>
      <c r="E2" s="394"/>
      <c r="F2" s="394"/>
      <c r="G2" s="394"/>
      <c r="H2" s="394"/>
      <c r="I2" s="404" t="s">
        <v>139</v>
      </c>
      <c r="J2" s="404"/>
      <c r="K2" s="404"/>
      <c r="L2" s="404"/>
      <c r="M2" s="404"/>
      <c r="N2" s="404"/>
    </row>
    <row r="3" spans="1:15" s="11" customFormat="1" ht="12" customHeight="1">
      <c r="A3" s="470" t="s">
        <v>209</v>
      </c>
      <c r="B3" s="405" t="s">
        <v>326</v>
      </c>
      <c r="C3" s="405"/>
      <c r="D3" s="405"/>
      <c r="E3" s="412"/>
      <c r="F3" s="413"/>
      <c r="G3" s="413"/>
      <c r="H3" s="413"/>
      <c r="I3" s="413"/>
      <c r="J3" s="413"/>
      <c r="K3" s="413"/>
      <c r="L3" s="413"/>
      <c r="M3" s="413"/>
      <c r="N3" s="472"/>
    </row>
    <row r="4" spans="1:15" s="11" customFormat="1" ht="17.100000000000001" customHeight="1">
      <c r="A4" s="471"/>
      <c r="B4" s="405"/>
      <c r="C4" s="405"/>
      <c r="D4" s="405"/>
      <c r="E4" s="405"/>
      <c r="F4" s="447" t="s">
        <v>292</v>
      </c>
      <c r="G4" s="405"/>
      <c r="H4" s="405"/>
      <c r="I4" s="447" t="s">
        <v>303</v>
      </c>
      <c r="J4" s="405"/>
      <c r="K4" s="405"/>
      <c r="L4" s="463" t="s">
        <v>294</v>
      </c>
      <c r="M4" s="464"/>
      <c r="N4" s="465"/>
    </row>
    <row r="5" spans="1:15" s="11" customFormat="1" ht="12" customHeight="1">
      <c r="A5" s="471"/>
      <c r="B5" s="481" t="s">
        <v>87</v>
      </c>
      <c r="C5" s="482"/>
      <c r="D5" s="449" t="s">
        <v>299</v>
      </c>
      <c r="E5" s="450"/>
      <c r="F5" s="448" t="s">
        <v>70</v>
      </c>
      <c r="G5" s="449" t="s">
        <v>308</v>
      </c>
      <c r="H5" s="450"/>
      <c r="I5" s="448" t="s">
        <v>70</v>
      </c>
      <c r="J5" s="449" t="s">
        <v>308</v>
      </c>
      <c r="K5" s="450"/>
      <c r="L5" s="460" t="s">
        <v>70</v>
      </c>
      <c r="M5" s="449" t="s">
        <v>308</v>
      </c>
      <c r="N5" s="450"/>
    </row>
    <row r="6" spans="1:15" s="11" customFormat="1" ht="6" customHeight="1">
      <c r="A6" s="471"/>
      <c r="B6" s="483"/>
      <c r="C6" s="484"/>
      <c r="D6" s="451"/>
      <c r="E6" s="452"/>
      <c r="F6" s="447"/>
      <c r="G6" s="451"/>
      <c r="H6" s="452"/>
      <c r="I6" s="447"/>
      <c r="J6" s="451"/>
      <c r="K6" s="452"/>
      <c r="L6" s="461"/>
      <c r="M6" s="451"/>
      <c r="N6" s="452"/>
    </row>
    <row r="7" spans="1:15" s="11" customFormat="1" ht="15.95" customHeight="1">
      <c r="A7" s="471"/>
      <c r="B7" s="485"/>
      <c r="C7" s="486"/>
      <c r="D7" s="477"/>
      <c r="E7" s="487"/>
      <c r="F7" s="447"/>
      <c r="G7" s="135"/>
      <c r="H7" s="357" t="s">
        <v>233</v>
      </c>
      <c r="I7" s="447"/>
      <c r="J7" s="135"/>
      <c r="K7" s="357" t="s">
        <v>233</v>
      </c>
      <c r="L7" s="462"/>
      <c r="M7" s="135"/>
      <c r="N7" s="357" t="s">
        <v>233</v>
      </c>
    </row>
    <row r="8" spans="1:15" ht="19.5" customHeight="1">
      <c r="A8" s="127">
        <v>2017</v>
      </c>
      <c r="B8" s="458">
        <v>134</v>
      </c>
      <c r="C8" s="459"/>
      <c r="D8" s="446">
        <v>5372</v>
      </c>
      <c r="E8" s="446"/>
      <c r="F8" s="133">
        <v>36</v>
      </c>
      <c r="G8" s="132">
        <v>1620</v>
      </c>
      <c r="H8" s="132">
        <v>4500</v>
      </c>
      <c r="I8" s="131" t="s">
        <v>178</v>
      </c>
      <c r="J8" s="130" t="s">
        <v>178</v>
      </c>
      <c r="K8" s="129" t="s">
        <v>178</v>
      </c>
      <c r="L8" s="96">
        <v>76</v>
      </c>
      <c r="M8" s="106">
        <v>2736</v>
      </c>
      <c r="N8" s="105">
        <v>3600</v>
      </c>
    </row>
    <row r="9" spans="1:15" ht="19.5" customHeight="1">
      <c r="A9" s="127">
        <v>2018</v>
      </c>
      <c r="B9" s="458">
        <v>141.5</v>
      </c>
      <c r="C9" s="459"/>
      <c r="D9" s="446">
        <v>5580</v>
      </c>
      <c r="E9" s="446"/>
      <c r="F9" s="133">
        <v>42</v>
      </c>
      <c r="G9" s="132">
        <v>1890</v>
      </c>
      <c r="H9" s="132">
        <v>4500</v>
      </c>
      <c r="I9" s="131" t="s">
        <v>178</v>
      </c>
      <c r="J9" s="130" t="s">
        <v>178</v>
      </c>
      <c r="K9" s="129" t="s">
        <v>178</v>
      </c>
      <c r="L9" s="96">
        <v>85.6</v>
      </c>
      <c r="M9" s="106">
        <v>3082</v>
      </c>
      <c r="N9" s="105">
        <v>3600</v>
      </c>
    </row>
    <row r="10" spans="1:15" ht="19.5" customHeight="1">
      <c r="A10" s="37">
        <v>2019</v>
      </c>
      <c r="B10" s="467">
        <v>123.83</v>
      </c>
      <c r="C10" s="468"/>
      <c r="D10" s="469">
        <v>4657.9377999999997</v>
      </c>
      <c r="E10" s="469"/>
      <c r="F10" s="96">
        <v>29.1</v>
      </c>
      <c r="G10" s="106">
        <v>1397</v>
      </c>
      <c r="H10" s="106">
        <v>4800.6872852233673</v>
      </c>
      <c r="I10" s="107" t="s">
        <v>178</v>
      </c>
      <c r="J10" s="107" t="s">
        <v>178</v>
      </c>
      <c r="K10" s="107" t="s">
        <v>178</v>
      </c>
      <c r="L10" s="96">
        <v>82</v>
      </c>
      <c r="M10" s="106">
        <v>2803.58</v>
      </c>
      <c r="N10" s="105">
        <v>3420</v>
      </c>
    </row>
    <row r="11" spans="1:15" s="11" customFormat="1" ht="19.5" customHeight="1">
      <c r="A11" s="68">
        <v>2020</v>
      </c>
      <c r="B11" s="467">
        <v>128.19999999999999</v>
      </c>
      <c r="C11" s="468"/>
      <c r="D11" s="469">
        <v>5053</v>
      </c>
      <c r="E11" s="469"/>
      <c r="F11" s="96">
        <v>31.8</v>
      </c>
      <c r="G11" s="324">
        <v>1209</v>
      </c>
      <c r="H11" s="324">
        <v>3802</v>
      </c>
      <c r="I11" s="107" t="s">
        <v>178</v>
      </c>
      <c r="J11" s="107" t="s">
        <v>178</v>
      </c>
      <c r="K11" s="107" t="s">
        <v>178</v>
      </c>
      <c r="L11" s="96">
        <v>82.9</v>
      </c>
      <c r="M11" s="324">
        <v>3343</v>
      </c>
      <c r="N11" s="105">
        <v>4033</v>
      </c>
    </row>
    <row r="12" spans="1:15" s="11" customFormat="1" ht="19.5" customHeight="1">
      <c r="A12" s="67">
        <v>2021</v>
      </c>
      <c r="B12" s="479">
        <v>119.5</v>
      </c>
      <c r="C12" s="480"/>
      <c r="D12" s="466">
        <v>4151</v>
      </c>
      <c r="E12" s="466"/>
      <c r="F12" s="328">
        <v>25.3</v>
      </c>
      <c r="G12" s="329">
        <v>1209</v>
      </c>
      <c r="H12" s="343">
        <v>4779</v>
      </c>
      <c r="I12" s="330" t="s">
        <v>178</v>
      </c>
      <c r="J12" s="330" t="s">
        <v>178</v>
      </c>
      <c r="K12" s="330" t="s">
        <v>178</v>
      </c>
      <c r="L12" s="328">
        <v>74.5</v>
      </c>
      <c r="M12" s="364">
        <v>2399</v>
      </c>
      <c r="N12" s="363">
        <v>3221</v>
      </c>
    </row>
    <row r="13" spans="1:15" s="114" customFormat="1" ht="15" customHeight="1">
      <c r="A13" s="119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</row>
    <row r="14" spans="1:15" s="114" customFormat="1" ht="15" customHeight="1">
      <c r="A14" s="470" t="s">
        <v>209</v>
      </c>
      <c r="B14" s="412" t="s">
        <v>326</v>
      </c>
      <c r="C14" s="413"/>
      <c r="D14" s="413"/>
      <c r="E14" s="413"/>
      <c r="F14" s="413"/>
      <c r="G14" s="413"/>
      <c r="H14" s="413"/>
      <c r="I14" s="413"/>
      <c r="J14" s="472"/>
      <c r="K14" s="385"/>
      <c r="L14" s="386"/>
      <c r="M14" s="386"/>
      <c r="N14" s="441"/>
    </row>
    <row r="15" spans="1:15" s="114" customFormat="1" ht="16.5" customHeight="1">
      <c r="A15" s="471"/>
      <c r="B15" s="447" t="s">
        <v>156</v>
      </c>
      <c r="C15" s="405"/>
      <c r="D15" s="405"/>
      <c r="E15" s="447" t="s">
        <v>128</v>
      </c>
      <c r="F15" s="405"/>
      <c r="G15" s="405"/>
      <c r="H15" s="447" t="s">
        <v>155</v>
      </c>
      <c r="I15" s="405"/>
      <c r="J15" s="412"/>
      <c r="K15" s="390"/>
      <c r="L15" s="395"/>
      <c r="M15" s="395"/>
      <c r="N15" s="442"/>
    </row>
    <row r="16" spans="1:15" s="114" customFormat="1" ht="12" customHeight="1">
      <c r="A16" s="471"/>
      <c r="B16" s="448" t="s">
        <v>70</v>
      </c>
      <c r="C16" s="449" t="s">
        <v>308</v>
      </c>
      <c r="D16" s="450"/>
      <c r="E16" s="448" t="s">
        <v>70</v>
      </c>
      <c r="F16" s="449" t="s">
        <v>308</v>
      </c>
      <c r="G16" s="450"/>
      <c r="H16" s="448" t="s">
        <v>70</v>
      </c>
      <c r="I16" s="449" t="s">
        <v>308</v>
      </c>
      <c r="J16" s="453"/>
      <c r="K16" s="390"/>
      <c r="L16" s="395"/>
      <c r="M16" s="395"/>
      <c r="N16" s="442"/>
    </row>
    <row r="17" spans="1:14" s="114" customFormat="1" ht="6" customHeight="1">
      <c r="A17" s="471"/>
      <c r="B17" s="447"/>
      <c r="C17" s="451"/>
      <c r="D17" s="452"/>
      <c r="E17" s="447"/>
      <c r="F17" s="451"/>
      <c r="G17" s="452"/>
      <c r="H17" s="447"/>
      <c r="I17" s="451"/>
      <c r="J17" s="454"/>
      <c r="K17" s="390"/>
      <c r="L17" s="395"/>
      <c r="M17" s="395"/>
      <c r="N17" s="442"/>
    </row>
    <row r="18" spans="1:14" s="114" customFormat="1" ht="15.75" customHeight="1">
      <c r="A18" s="471"/>
      <c r="B18" s="447"/>
      <c r="C18" s="135"/>
      <c r="D18" s="357" t="s">
        <v>233</v>
      </c>
      <c r="E18" s="447"/>
      <c r="F18" s="135"/>
      <c r="G18" s="357" t="s">
        <v>233</v>
      </c>
      <c r="H18" s="447"/>
      <c r="I18" s="135"/>
      <c r="J18" s="358" t="s">
        <v>233</v>
      </c>
      <c r="K18" s="391"/>
      <c r="L18" s="396"/>
      <c r="M18" s="396"/>
      <c r="N18" s="443"/>
    </row>
    <row r="19" spans="1:14" ht="19.5" customHeight="1">
      <c r="A19" s="127">
        <v>2017</v>
      </c>
      <c r="B19" s="124">
        <v>1</v>
      </c>
      <c r="C19" s="132">
        <v>38</v>
      </c>
      <c r="D19" s="132">
        <v>3800</v>
      </c>
      <c r="E19" s="123">
        <v>12</v>
      </c>
      <c r="F19" s="132">
        <v>280</v>
      </c>
      <c r="G19" s="132">
        <v>2333</v>
      </c>
      <c r="H19" s="123">
        <v>6</v>
      </c>
      <c r="I19" s="132">
        <v>483</v>
      </c>
      <c r="J19" s="375">
        <v>8050</v>
      </c>
      <c r="K19" s="123"/>
      <c r="L19" s="365"/>
      <c r="M19" s="365"/>
      <c r="N19" s="366"/>
    </row>
    <row r="20" spans="1:14" ht="19.5" customHeight="1">
      <c r="A20" s="127">
        <v>2018</v>
      </c>
      <c r="B20" s="124">
        <v>2.2999999999999998</v>
      </c>
      <c r="C20" s="132">
        <v>124</v>
      </c>
      <c r="D20" s="132">
        <v>5391</v>
      </c>
      <c r="E20" s="123">
        <v>6.9</v>
      </c>
      <c r="F20" s="132">
        <v>126</v>
      </c>
      <c r="G20" s="132">
        <v>1826</v>
      </c>
      <c r="H20" s="123">
        <v>4.3</v>
      </c>
      <c r="I20" s="132">
        <v>330</v>
      </c>
      <c r="J20" s="375">
        <v>7674</v>
      </c>
      <c r="K20" s="123"/>
      <c r="L20" s="365"/>
      <c r="M20" s="365"/>
      <c r="N20" s="366"/>
    </row>
    <row r="21" spans="1:14" ht="19.5" customHeight="1">
      <c r="A21" s="37">
        <v>2019</v>
      </c>
      <c r="B21" s="121">
        <v>1.4</v>
      </c>
      <c r="C21" s="106">
        <v>72</v>
      </c>
      <c r="D21" s="106">
        <v>5142.8571428571431</v>
      </c>
      <c r="E21" s="122">
        <v>7.03</v>
      </c>
      <c r="F21" s="106">
        <v>121.3378</v>
      </c>
      <c r="G21" s="106">
        <v>1729</v>
      </c>
      <c r="H21" s="122">
        <v>4.3</v>
      </c>
      <c r="I21" s="106">
        <v>264.02</v>
      </c>
      <c r="J21" s="374">
        <v>6140</v>
      </c>
      <c r="K21" s="122"/>
      <c r="L21" s="365"/>
      <c r="M21" s="365"/>
      <c r="N21" s="367"/>
    </row>
    <row r="22" spans="1:14" s="114" customFormat="1" ht="19.5" customHeight="1">
      <c r="A22" s="68">
        <v>2020</v>
      </c>
      <c r="B22" s="121">
        <v>2.1</v>
      </c>
      <c r="C22" s="106">
        <v>127</v>
      </c>
      <c r="D22" s="106">
        <v>6048</v>
      </c>
      <c r="E22" s="122">
        <v>9.4</v>
      </c>
      <c r="F22" s="106">
        <v>248</v>
      </c>
      <c r="G22" s="106">
        <v>2638</v>
      </c>
      <c r="H22" s="122">
        <v>2</v>
      </c>
      <c r="I22" s="106">
        <v>126</v>
      </c>
      <c r="J22" s="106">
        <v>6300</v>
      </c>
      <c r="K22" s="122"/>
      <c r="L22" s="365"/>
      <c r="M22" s="365"/>
      <c r="N22" s="367"/>
    </row>
    <row r="23" spans="1:14" s="114" customFormat="1" ht="19.5" customHeight="1">
      <c r="A23" s="67">
        <v>2021</v>
      </c>
      <c r="B23" s="270">
        <v>2.4</v>
      </c>
      <c r="C23" s="272">
        <v>108</v>
      </c>
      <c r="D23" s="272">
        <v>4533</v>
      </c>
      <c r="E23" s="271">
        <v>12.4</v>
      </c>
      <c r="F23" s="272">
        <v>171</v>
      </c>
      <c r="G23" s="344">
        <v>1386</v>
      </c>
      <c r="H23" s="271">
        <v>4.9000000000000004</v>
      </c>
      <c r="I23" s="272">
        <v>264</v>
      </c>
      <c r="J23" s="344">
        <v>5401</v>
      </c>
      <c r="K23" s="368"/>
      <c r="L23" s="369"/>
      <c r="M23" s="369"/>
      <c r="N23" s="370"/>
    </row>
    <row r="24" spans="1:14" s="114" customFormat="1" ht="15" customHeight="1">
      <c r="A24" s="383" t="s">
        <v>5</v>
      </c>
      <c r="B24" s="383"/>
      <c r="C24" s="383"/>
      <c r="D24" s="383"/>
      <c r="E24" s="383"/>
      <c r="F24" s="383"/>
      <c r="G24" s="383"/>
      <c r="H24" s="383"/>
      <c r="I24" s="118"/>
      <c r="J24" s="118"/>
      <c r="K24" s="118"/>
      <c r="L24" s="118"/>
      <c r="M24" s="118"/>
      <c r="N24" s="118"/>
    </row>
    <row r="25" spans="1:14" s="114" customFormat="1" ht="30" customHeight="1">
      <c r="A25" s="393" t="s">
        <v>99</v>
      </c>
      <c r="B25" s="393"/>
      <c r="C25" s="393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</row>
    <row r="26" spans="1:14" s="114" customFormat="1" ht="15" customHeight="1">
      <c r="A26" s="394" t="s">
        <v>162</v>
      </c>
      <c r="B26" s="394"/>
      <c r="C26" s="394"/>
      <c r="D26" s="394"/>
      <c r="E26" s="394"/>
      <c r="F26" s="394"/>
      <c r="G26" s="394"/>
      <c r="H26" s="394"/>
      <c r="I26" s="404" t="s">
        <v>139</v>
      </c>
      <c r="J26" s="404"/>
      <c r="K26" s="404"/>
      <c r="L26" s="404"/>
      <c r="M26" s="404"/>
      <c r="N26" s="404"/>
    </row>
    <row r="27" spans="1:14" s="11" customFormat="1" ht="12" customHeight="1">
      <c r="A27" s="474" t="s">
        <v>209</v>
      </c>
      <c r="B27" s="401" t="s">
        <v>331</v>
      </c>
      <c r="C27" s="437"/>
      <c r="D27" s="437"/>
      <c r="E27" s="437"/>
      <c r="F27" s="413"/>
      <c r="G27" s="413"/>
      <c r="H27" s="413"/>
      <c r="I27" s="413"/>
      <c r="J27" s="413"/>
      <c r="K27" s="413"/>
      <c r="L27" s="413"/>
      <c r="M27" s="413"/>
      <c r="N27" s="472"/>
    </row>
    <row r="28" spans="1:14" s="11" customFormat="1" ht="17.100000000000001" customHeight="1">
      <c r="A28" s="475"/>
      <c r="B28" s="403"/>
      <c r="C28" s="478"/>
      <c r="D28" s="478"/>
      <c r="E28" s="478"/>
      <c r="F28" s="463" t="s">
        <v>347</v>
      </c>
      <c r="G28" s="464"/>
      <c r="H28" s="465"/>
      <c r="I28" s="463" t="s">
        <v>161</v>
      </c>
      <c r="J28" s="464"/>
      <c r="K28" s="465"/>
      <c r="L28" s="463" t="s">
        <v>121</v>
      </c>
      <c r="M28" s="464"/>
      <c r="N28" s="465"/>
    </row>
    <row r="29" spans="1:14" s="11" customFormat="1" ht="12" customHeight="1">
      <c r="A29" s="475"/>
      <c r="B29" s="481" t="s">
        <v>87</v>
      </c>
      <c r="C29" s="482"/>
      <c r="D29" s="449" t="s">
        <v>299</v>
      </c>
      <c r="E29" s="450"/>
      <c r="F29" s="460" t="s">
        <v>70</v>
      </c>
      <c r="G29" s="449" t="s">
        <v>308</v>
      </c>
      <c r="H29" s="450"/>
      <c r="I29" s="460" t="s">
        <v>70</v>
      </c>
      <c r="J29" s="449" t="s">
        <v>308</v>
      </c>
      <c r="K29" s="450"/>
      <c r="L29" s="460" t="s">
        <v>70</v>
      </c>
      <c r="M29" s="449" t="s">
        <v>308</v>
      </c>
      <c r="N29" s="450"/>
    </row>
    <row r="30" spans="1:14" s="11" customFormat="1" ht="6" customHeight="1">
      <c r="A30" s="475"/>
      <c r="B30" s="483"/>
      <c r="C30" s="484"/>
      <c r="D30" s="451"/>
      <c r="E30" s="452"/>
      <c r="F30" s="461"/>
      <c r="G30" s="451"/>
      <c r="H30" s="452"/>
      <c r="I30" s="461"/>
      <c r="J30" s="451"/>
      <c r="K30" s="452"/>
      <c r="L30" s="461"/>
      <c r="M30" s="451"/>
      <c r="N30" s="452"/>
    </row>
    <row r="31" spans="1:14" s="11" customFormat="1" ht="15.95" customHeight="1">
      <c r="A31" s="476"/>
      <c r="B31" s="485"/>
      <c r="C31" s="486"/>
      <c r="D31" s="477"/>
      <c r="E31" s="487"/>
      <c r="F31" s="462"/>
      <c r="G31" s="135"/>
      <c r="H31" s="357" t="s">
        <v>233</v>
      </c>
      <c r="I31" s="462"/>
      <c r="J31" s="135"/>
      <c r="K31" s="357" t="s">
        <v>233</v>
      </c>
      <c r="L31" s="462"/>
      <c r="M31" s="135"/>
      <c r="N31" s="357" t="s">
        <v>233</v>
      </c>
    </row>
    <row r="32" spans="1:14" ht="19.5" customHeight="1">
      <c r="A32" s="126">
        <v>2017</v>
      </c>
      <c r="B32" s="458">
        <v>50.7</v>
      </c>
      <c r="C32" s="459"/>
      <c r="D32" s="446">
        <v>3531</v>
      </c>
      <c r="E32" s="446"/>
      <c r="F32" s="140">
        <v>43.7</v>
      </c>
      <c r="G32" s="132">
        <v>3300</v>
      </c>
      <c r="H32" s="132">
        <v>7551</v>
      </c>
      <c r="I32" s="140">
        <v>1</v>
      </c>
      <c r="J32" s="132">
        <v>10</v>
      </c>
      <c r="K32" s="132">
        <v>1000</v>
      </c>
      <c r="L32" s="140">
        <v>6</v>
      </c>
      <c r="M32" s="132">
        <v>221</v>
      </c>
      <c r="N32" s="138">
        <v>3683</v>
      </c>
    </row>
    <row r="33" spans="1:14" ht="19.5" customHeight="1">
      <c r="A33" s="126">
        <v>2018</v>
      </c>
      <c r="B33" s="458">
        <v>20.399999999999999</v>
      </c>
      <c r="C33" s="459"/>
      <c r="D33" s="446">
        <v>1281</v>
      </c>
      <c r="E33" s="446"/>
      <c r="F33" s="140">
        <v>12.7</v>
      </c>
      <c r="G33" s="132">
        <v>959</v>
      </c>
      <c r="H33" s="132">
        <v>7551</v>
      </c>
      <c r="I33" s="140">
        <v>0.7</v>
      </c>
      <c r="J33" s="132">
        <v>8</v>
      </c>
      <c r="K33" s="132">
        <v>1143</v>
      </c>
      <c r="L33" s="140">
        <v>3.7</v>
      </c>
      <c r="M33" s="132">
        <v>136</v>
      </c>
      <c r="N33" s="138">
        <v>3676</v>
      </c>
    </row>
    <row r="34" spans="1:14" ht="19.5" customHeight="1">
      <c r="A34" s="37">
        <v>2019</v>
      </c>
      <c r="B34" s="467">
        <v>16.809999999999999</v>
      </c>
      <c r="C34" s="468"/>
      <c r="D34" s="469">
        <v>1060.3990000000001</v>
      </c>
      <c r="E34" s="469"/>
      <c r="F34" s="110">
        <v>11.8</v>
      </c>
      <c r="G34" s="106">
        <v>865.2940000000001</v>
      </c>
      <c r="H34" s="106">
        <v>7331</v>
      </c>
      <c r="I34" s="110">
        <v>0.56000000000000005</v>
      </c>
      <c r="J34" s="106">
        <v>7.2</v>
      </c>
      <c r="K34" s="106">
        <v>1167</v>
      </c>
      <c r="L34" s="110">
        <v>3.3</v>
      </c>
      <c r="M34" s="106">
        <v>125</v>
      </c>
      <c r="N34" s="105">
        <v>3787.8787878787884</v>
      </c>
    </row>
    <row r="35" spans="1:14" s="11" customFormat="1" ht="19.5" customHeight="1">
      <c r="A35" s="68">
        <v>2020</v>
      </c>
      <c r="B35" s="467">
        <v>18.600000000000001</v>
      </c>
      <c r="C35" s="468"/>
      <c r="D35" s="469">
        <v>1265</v>
      </c>
      <c r="E35" s="469"/>
      <c r="F35" s="110">
        <v>13.1</v>
      </c>
      <c r="G35" s="106">
        <v>1084</v>
      </c>
      <c r="H35" s="106">
        <v>8275</v>
      </c>
      <c r="I35" s="110">
        <v>0.56000000000000005</v>
      </c>
      <c r="J35" s="106">
        <v>7.2</v>
      </c>
      <c r="K35" s="106">
        <v>1167</v>
      </c>
      <c r="L35" s="372">
        <v>3.3</v>
      </c>
      <c r="M35" s="106">
        <v>115</v>
      </c>
      <c r="N35" s="105">
        <v>3108</v>
      </c>
    </row>
    <row r="36" spans="1:14" s="11" customFormat="1" ht="19.5" customHeight="1">
      <c r="A36" s="67">
        <v>2021</v>
      </c>
      <c r="B36" s="479">
        <v>20.399999999999999</v>
      </c>
      <c r="C36" s="480"/>
      <c r="D36" s="466">
        <v>1290</v>
      </c>
      <c r="E36" s="466"/>
      <c r="F36" s="331">
        <v>14.9</v>
      </c>
      <c r="G36" s="329">
        <v>1080</v>
      </c>
      <c r="H36" s="343">
        <v>7254</v>
      </c>
      <c r="I36" s="331">
        <v>0.8</v>
      </c>
      <c r="J36" s="329">
        <v>9</v>
      </c>
      <c r="K36" s="343">
        <v>1124</v>
      </c>
      <c r="L36" s="331">
        <v>3.2</v>
      </c>
      <c r="M36" s="329">
        <v>100</v>
      </c>
      <c r="N36" s="345">
        <v>3137</v>
      </c>
    </row>
    <row r="37" spans="1:14" s="114" customFormat="1" ht="15" customHeight="1">
      <c r="A37" s="119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</row>
    <row r="38" spans="1:14" s="114" customFormat="1" ht="15" customHeight="1">
      <c r="A38" s="474" t="s">
        <v>209</v>
      </c>
      <c r="B38" s="444" t="s">
        <v>7</v>
      </c>
      <c r="C38" s="445"/>
      <c r="D38" s="473"/>
      <c r="E38" s="401" t="s">
        <v>349</v>
      </c>
      <c r="F38" s="437"/>
      <c r="G38" s="413"/>
      <c r="H38" s="413"/>
      <c r="I38" s="413"/>
      <c r="J38" s="413"/>
      <c r="K38" s="413"/>
      <c r="L38" s="413"/>
      <c r="M38" s="385"/>
      <c r="N38" s="441"/>
    </row>
    <row r="39" spans="1:14" s="114" customFormat="1" ht="16.5" customHeight="1">
      <c r="A39" s="475"/>
      <c r="B39" s="463" t="s">
        <v>123</v>
      </c>
      <c r="C39" s="464"/>
      <c r="D39" s="465"/>
      <c r="E39" s="403"/>
      <c r="F39" s="478"/>
      <c r="G39" s="447" t="s">
        <v>127</v>
      </c>
      <c r="H39" s="405"/>
      <c r="I39" s="405"/>
      <c r="J39" s="447" t="s">
        <v>164</v>
      </c>
      <c r="K39" s="405"/>
      <c r="L39" s="412"/>
      <c r="M39" s="390"/>
      <c r="N39" s="442"/>
    </row>
    <row r="40" spans="1:14" s="114" customFormat="1" ht="12" customHeight="1">
      <c r="A40" s="475"/>
      <c r="B40" s="460" t="s">
        <v>70</v>
      </c>
      <c r="C40" s="449" t="s">
        <v>308</v>
      </c>
      <c r="D40" s="450"/>
      <c r="E40" s="460" t="s">
        <v>87</v>
      </c>
      <c r="F40" s="449" t="s">
        <v>299</v>
      </c>
      <c r="G40" s="448" t="s">
        <v>70</v>
      </c>
      <c r="H40" s="449" t="s">
        <v>308</v>
      </c>
      <c r="I40" s="450"/>
      <c r="J40" s="448" t="s">
        <v>70</v>
      </c>
      <c r="K40" s="449" t="s">
        <v>308</v>
      </c>
      <c r="L40" s="453"/>
      <c r="M40" s="390"/>
      <c r="N40" s="442"/>
    </row>
    <row r="41" spans="1:14" s="114" customFormat="1" ht="6" customHeight="1">
      <c r="A41" s="475"/>
      <c r="B41" s="461"/>
      <c r="C41" s="451"/>
      <c r="D41" s="452"/>
      <c r="E41" s="461"/>
      <c r="F41" s="451"/>
      <c r="G41" s="447"/>
      <c r="H41" s="451"/>
      <c r="I41" s="452"/>
      <c r="J41" s="447"/>
      <c r="K41" s="451"/>
      <c r="L41" s="454"/>
      <c r="M41" s="390"/>
      <c r="N41" s="442"/>
    </row>
    <row r="42" spans="1:14" s="114" customFormat="1" ht="15.75" customHeight="1">
      <c r="A42" s="476"/>
      <c r="B42" s="462"/>
      <c r="C42" s="135"/>
      <c r="D42" s="357" t="s">
        <v>233</v>
      </c>
      <c r="E42" s="462"/>
      <c r="F42" s="477"/>
      <c r="G42" s="447"/>
      <c r="H42" s="135"/>
      <c r="I42" s="357" t="s">
        <v>233</v>
      </c>
      <c r="J42" s="447"/>
      <c r="K42" s="135"/>
      <c r="L42" s="358" t="s">
        <v>233</v>
      </c>
      <c r="M42" s="391"/>
      <c r="N42" s="443"/>
    </row>
    <row r="43" spans="1:14" ht="19.5" customHeight="1">
      <c r="A43" s="126">
        <v>2017</v>
      </c>
      <c r="B43" s="139" t="s">
        <v>178</v>
      </c>
      <c r="C43" s="132" t="s">
        <v>178</v>
      </c>
      <c r="D43" s="132" t="s">
        <v>178</v>
      </c>
      <c r="E43" s="140">
        <v>26</v>
      </c>
      <c r="F43" s="132">
        <v>1434</v>
      </c>
      <c r="G43" s="140">
        <v>24.8</v>
      </c>
      <c r="H43" s="132">
        <v>1397</v>
      </c>
      <c r="I43" s="132">
        <v>5633</v>
      </c>
      <c r="J43" s="140">
        <v>1.2</v>
      </c>
      <c r="K43" s="132">
        <v>36.5</v>
      </c>
      <c r="L43" s="132">
        <v>3083</v>
      </c>
      <c r="M43" s="332"/>
      <c r="N43" s="333"/>
    </row>
    <row r="44" spans="1:14" ht="19.5" customHeight="1">
      <c r="A44" s="126">
        <v>2018</v>
      </c>
      <c r="B44" s="139">
        <v>3.2</v>
      </c>
      <c r="C44" s="132">
        <v>178</v>
      </c>
      <c r="D44" s="132">
        <v>5563</v>
      </c>
      <c r="E44" s="140">
        <v>7</v>
      </c>
      <c r="F44" s="132">
        <v>357.3</v>
      </c>
      <c r="G44" s="140">
        <v>6.8</v>
      </c>
      <c r="H44" s="132">
        <v>350</v>
      </c>
      <c r="I44" s="132">
        <v>5147</v>
      </c>
      <c r="J44" s="140">
        <v>0.2</v>
      </c>
      <c r="K44" s="132">
        <v>7</v>
      </c>
      <c r="L44" s="132">
        <v>3500</v>
      </c>
      <c r="M44" s="332"/>
      <c r="N44" s="333"/>
    </row>
    <row r="45" spans="1:14" ht="19.5" customHeight="1">
      <c r="A45" s="37">
        <v>2019</v>
      </c>
      <c r="B45" s="109">
        <v>1.1499999999999999</v>
      </c>
      <c r="C45" s="106">
        <v>62.904999999999994</v>
      </c>
      <c r="D45" s="106">
        <v>5250</v>
      </c>
      <c r="E45" s="110">
        <v>6.6400000000000006</v>
      </c>
      <c r="F45" s="106">
        <v>384.05</v>
      </c>
      <c r="G45" s="110">
        <v>6.2</v>
      </c>
      <c r="H45" s="106">
        <v>371.07</v>
      </c>
      <c r="I45" s="106">
        <v>5984</v>
      </c>
      <c r="J45" s="110">
        <v>0.44</v>
      </c>
      <c r="K45" s="106">
        <v>12.98</v>
      </c>
      <c r="L45" s="106">
        <v>3250</v>
      </c>
      <c r="M45" s="334"/>
      <c r="N45" s="335"/>
    </row>
    <row r="46" spans="1:14" s="114" customFormat="1" ht="19.5" customHeight="1">
      <c r="A46" s="68">
        <v>2020</v>
      </c>
      <c r="B46" s="109">
        <v>1.1499999999999999</v>
      </c>
      <c r="C46" s="106">
        <v>59</v>
      </c>
      <c r="D46" s="106">
        <v>4917</v>
      </c>
      <c r="E46" s="110">
        <v>3.5</v>
      </c>
      <c r="F46" s="106">
        <v>160</v>
      </c>
      <c r="G46" s="110">
        <v>3.1</v>
      </c>
      <c r="H46" s="106">
        <v>151</v>
      </c>
      <c r="I46" s="106">
        <v>4871</v>
      </c>
      <c r="J46" s="110">
        <v>0.44</v>
      </c>
      <c r="K46" s="106">
        <v>9</v>
      </c>
      <c r="L46" s="106">
        <v>2250</v>
      </c>
      <c r="M46" s="334"/>
      <c r="N46" s="335"/>
    </row>
    <row r="47" spans="1:14" s="114" customFormat="1" ht="19.5" customHeight="1">
      <c r="A47" s="67">
        <v>2021</v>
      </c>
      <c r="B47" s="273">
        <v>1.5</v>
      </c>
      <c r="C47" s="275">
        <v>101</v>
      </c>
      <c r="D47" s="344">
        <v>6761</v>
      </c>
      <c r="E47" s="274">
        <v>3.2</v>
      </c>
      <c r="F47" s="275">
        <v>177</v>
      </c>
      <c r="G47" s="274">
        <v>2.8</v>
      </c>
      <c r="H47" s="275">
        <v>161</v>
      </c>
      <c r="I47" s="344">
        <v>5771</v>
      </c>
      <c r="J47" s="274">
        <v>0.4</v>
      </c>
      <c r="K47" s="275">
        <v>16</v>
      </c>
      <c r="L47" s="344">
        <v>3984</v>
      </c>
      <c r="M47" s="269"/>
      <c r="N47" s="95"/>
    </row>
    <row r="48" spans="1:14" s="114" customFormat="1" ht="15" customHeight="1">
      <c r="A48" s="383" t="s">
        <v>5</v>
      </c>
      <c r="B48" s="383"/>
      <c r="C48" s="383"/>
      <c r="D48" s="383"/>
      <c r="E48" s="383"/>
      <c r="F48" s="383"/>
      <c r="G48" s="383"/>
      <c r="H48" s="383"/>
      <c r="I48" s="118"/>
      <c r="J48" s="118"/>
      <c r="K48" s="118"/>
      <c r="L48" s="118"/>
      <c r="M48" s="118"/>
      <c r="N48" s="118"/>
    </row>
    <row r="49" spans="1:14" s="114" customFormat="1" ht="30" customHeight="1">
      <c r="A49" s="393" t="s">
        <v>99</v>
      </c>
      <c r="B49" s="393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</row>
    <row r="50" spans="1:14" s="114" customFormat="1" ht="15" customHeight="1">
      <c r="A50" s="394" t="s">
        <v>162</v>
      </c>
      <c r="B50" s="394"/>
      <c r="C50" s="394"/>
      <c r="D50" s="394"/>
      <c r="E50" s="394"/>
      <c r="F50" s="394"/>
      <c r="G50" s="394"/>
      <c r="H50" s="394"/>
      <c r="I50" s="404" t="s">
        <v>139</v>
      </c>
      <c r="J50" s="404"/>
      <c r="K50" s="404"/>
      <c r="L50" s="404"/>
      <c r="M50" s="404"/>
      <c r="N50" s="404"/>
    </row>
    <row r="51" spans="1:14" s="11" customFormat="1" ht="12" customHeight="1">
      <c r="A51" s="470" t="s">
        <v>209</v>
      </c>
      <c r="B51" s="397" t="s">
        <v>58</v>
      </c>
      <c r="C51" s="405"/>
      <c r="D51" s="405"/>
      <c r="E51" s="412"/>
      <c r="F51" s="413"/>
      <c r="G51" s="413"/>
      <c r="H51" s="413"/>
      <c r="I51" s="413"/>
      <c r="J51" s="413"/>
      <c r="K51" s="413"/>
      <c r="L51" s="413"/>
      <c r="M51" s="413"/>
      <c r="N51" s="472"/>
    </row>
    <row r="52" spans="1:14" s="11" customFormat="1" ht="17.100000000000001" customHeight="1">
      <c r="A52" s="471"/>
      <c r="B52" s="405"/>
      <c r="C52" s="405"/>
      <c r="D52" s="405"/>
      <c r="E52" s="405"/>
      <c r="F52" s="447" t="s">
        <v>296</v>
      </c>
      <c r="G52" s="405"/>
      <c r="H52" s="405"/>
      <c r="I52" s="447" t="s">
        <v>134</v>
      </c>
      <c r="J52" s="405"/>
      <c r="K52" s="405"/>
      <c r="L52" s="447" t="s">
        <v>85</v>
      </c>
      <c r="M52" s="405"/>
      <c r="N52" s="405"/>
    </row>
    <row r="53" spans="1:14" s="11" customFormat="1" ht="12" customHeight="1">
      <c r="A53" s="471"/>
      <c r="B53" s="481" t="s">
        <v>87</v>
      </c>
      <c r="C53" s="482"/>
      <c r="D53" s="449" t="s">
        <v>299</v>
      </c>
      <c r="E53" s="450"/>
      <c r="F53" s="448" t="s">
        <v>70</v>
      </c>
      <c r="G53" s="449" t="s">
        <v>308</v>
      </c>
      <c r="H53" s="450"/>
      <c r="I53" s="448" t="s">
        <v>70</v>
      </c>
      <c r="J53" s="449" t="s">
        <v>308</v>
      </c>
      <c r="K53" s="450"/>
      <c r="L53" s="448" t="s">
        <v>70</v>
      </c>
      <c r="M53" s="449" t="s">
        <v>308</v>
      </c>
      <c r="N53" s="450"/>
    </row>
    <row r="54" spans="1:14" s="11" customFormat="1" ht="6" customHeight="1">
      <c r="A54" s="471"/>
      <c r="B54" s="483"/>
      <c r="C54" s="484"/>
      <c r="D54" s="451"/>
      <c r="E54" s="452"/>
      <c r="F54" s="447"/>
      <c r="G54" s="451"/>
      <c r="H54" s="452"/>
      <c r="I54" s="447"/>
      <c r="J54" s="451"/>
      <c r="K54" s="452"/>
      <c r="L54" s="447"/>
      <c r="M54" s="451"/>
      <c r="N54" s="452"/>
    </row>
    <row r="55" spans="1:14" s="11" customFormat="1" ht="15.95" customHeight="1">
      <c r="A55" s="471"/>
      <c r="B55" s="485"/>
      <c r="C55" s="486"/>
      <c r="D55" s="477"/>
      <c r="E55" s="487"/>
      <c r="F55" s="447"/>
      <c r="G55" s="135"/>
      <c r="H55" s="357" t="s">
        <v>233</v>
      </c>
      <c r="I55" s="447"/>
      <c r="J55" s="135"/>
      <c r="K55" s="357" t="s">
        <v>233</v>
      </c>
      <c r="L55" s="447"/>
      <c r="M55" s="135"/>
      <c r="N55" s="357" t="s">
        <v>233</v>
      </c>
    </row>
    <row r="56" spans="1:14" ht="19.5" customHeight="1">
      <c r="A56" s="127">
        <v>2017</v>
      </c>
      <c r="B56" s="458">
        <v>280.60000000000002</v>
      </c>
      <c r="C56" s="459"/>
      <c r="D56" s="446">
        <v>1647</v>
      </c>
      <c r="E56" s="446"/>
      <c r="F56" s="140">
        <v>237.6</v>
      </c>
      <c r="G56" s="147">
        <v>627</v>
      </c>
      <c r="H56" s="147">
        <v>264</v>
      </c>
      <c r="I56" s="133">
        <v>3</v>
      </c>
      <c r="J56" s="132">
        <v>79</v>
      </c>
      <c r="K56" s="132">
        <v>2633</v>
      </c>
      <c r="L56" s="133">
        <v>9.9</v>
      </c>
      <c r="M56" s="132">
        <v>544</v>
      </c>
      <c r="N56" s="138">
        <v>5495</v>
      </c>
    </row>
    <row r="57" spans="1:14" ht="19.5" customHeight="1">
      <c r="A57" s="127">
        <v>2018</v>
      </c>
      <c r="B57" s="458">
        <v>249</v>
      </c>
      <c r="C57" s="459"/>
      <c r="D57" s="446">
        <v>901</v>
      </c>
      <c r="E57" s="446"/>
      <c r="F57" s="140">
        <v>243.2</v>
      </c>
      <c r="G57" s="147">
        <v>642</v>
      </c>
      <c r="H57" s="147">
        <v>264</v>
      </c>
      <c r="I57" s="133">
        <v>1.4</v>
      </c>
      <c r="J57" s="132">
        <v>42</v>
      </c>
      <c r="K57" s="132">
        <v>3000</v>
      </c>
      <c r="L57" s="133">
        <v>4.4000000000000004</v>
      </c>
      <c r="M57" s="132">
        <v>217</v>
      </c>
      <c r="N57" s="138">
        <v>4932</v>
      </c>
    </row>
    <row r="58" spans="1:14" ht="19.5" customHeight="1">
      <c r="A58" s="127">
        <v>2019</v>
      </c>
      <c r="B58" s="458">
        <v>248.78</v>
      </c>
      <c r="C58" s="459"/>
      <c r="D58" s="446">
        <v>1189.1968000000002</v>
      </c>
      <c r="E58" s="446"/>
      <c r="F58" s="140">
        <v>224.9</v>
      </c>
      <c r="G58" s="147">
        <v>557.75200000000007</v>
      </c>
      <c r="H58" s="147">
        <v>248</v>
      </c>
      <c r="I58" s="133">
        <v>1.47</v>
      </c>
      <c r="J58" s="132">
        <v>51.170699999999997</v>
      </c>
      <c r="K58" s="132">
        <v>3400</v>
      </c>
      <c r="L58" s="133">
        <v>5.4</v>
      </c>
      <c r="M58" s="132">
        <v>371.14200000000005</v>
      </c>
      <c r="N58" s="138">
        <v>6870</v>
      </c>
    </row>
    <row r="59" spans="1:14" s="114" customFormat="1" ht="19.5" customHeight="1">
      <c r="A59" s="127">
        <v>2020</v>
      </c>
      <c r="B59" s="458">
        <v>259.60000000000002</v>
      </c>
      <c r="C59" s="459"/>
      <c r="D59" s="446">
        <v>1269</v>
      </c>
      <c r="E59" s="446"/>
      <c r="F59" s="140">
        <v>235</v>
      </c>
      <c r="G59" s="147">
        <v>498</v>
      </c>
      <c r="H59" s="147">
        <v>212</v>
      </c>
      <c r="I59" s="133">
        <v>1.3</v>
      </c>
      <c r="J59" s="132">
        <v>43</v>
      </c>
      <c r="K59" s="132">
        <v>3308</v>
      </c>
      <c r="L59" s="133">
        <v>6.4</v>
      </c>
      <c r="M59" s="132">
        <v>504</v>
      </c>
      <c r="N59" s="138">
        <v>7875</v>
      </c>
    </row>
    <row r="60" spans="1:14" s="114" customFormat="1" ht="19.5" customHeight="1">
      <c r="A60" s="149">
        <v>2021</v>
      </c>
      <c r="B60" s="455">
        <v>261.89999999999998</v>
      </c>
      <c r="C60" s="456"/>
      <c r="D60" s="457">
        <v>1243</v>
      </c>
      <c r="E60" s="457"/>
      <c r="F60" s="325">
        <v>242.1</v>
      </c>
      <c r="G60" s="326">
        <v>673</v>
      </c>
      <c r="H60" s="276">
        <v>278</v>
      </c>
      <c r="I60" s="325">
        <v>2.1</v>
      </c>
      <c r="J60" s="326">
        <v>81</v>
      </c>
      <c r="K60" s="276">
        <v>3865</v>
      </c>
      <c r="L60" s="325">
        <v>3.9</v>
      </c>
      <c r="M60" s="326">
        <v>285</v>
      </c>
      <c r="N60" s="346">
        <v>7326</v>
      </c>
    </row>
    <row r="61" spans="1:14" s="11" customFormat="1" ht="15" customHeight="1">
      <c r="A61" s="154"/>
      <c r="B61" s="154"/>
      <c r="C61" s="154"/>
      <c r="D61" s="154"/>
      <c r="E61" s="154"/>
      <c r="F61" s="154"/>
      <c r="G61" s="154"/>
      <c r="H61" s="339"/>
      <c r="I61" s="339"/>
      <c r="J61" s="339"/>
      <c r="K61" s="339"/>
      <c r="L61" s="339"/>
      <c r="M61" s="339"/>
      <c r="N61" s="339"/>
    </row>
    <row r="62" spans="1:14" s="114" customFormat="1" ht="15" customHeight="1">
      <c r="A62" s="470" t="s">
        <v>209</v>
      </c>
      <c r="B62" s="444" t="s">
        <v>57</v>
      </c>
      <c r="C62" s="445"/>
      <c r="D62" s="445"/>
      <c r="E62" s="445"/>
      <c r="F62" s="445"/>
      <c r="G62" s="445"/>
      <c r="H62" s="385"/>
      <c r="I62" s="386"/>
      <c r="J62" s="386"/>
      <c r="K62" s="386"/>
      <c r="L62" s="386"/>
      <c r="M62" s="386"/>
      <c r="N62" s="441"/>
    </row>
    <row r="63" spans="1:14" s="114" customFormat="1" ht="16.5" customHeight="1">
      <c r="A63" s="471"/>
      <c r="B63" s="447" t="s">
        <v>74</v>
      </c>
      <c r="C63" s="405"/>
      <c r="D63" s="405"/>
      <c r="E63" s="447" t="s">
        <v>89</v>
      </c>
      <c r="F63" s="405"/>
      <c r="G63" s="412"/>
      <c r="H63" s="390"/>
      <c r="I63" s="395"/>
      <c r="J63" s="395"/>
      <c r="K63" s="395"/>
      <c r="L63" s="395"/>
      <c r="M63" s="395"/>
      <c r="N63" s="442"/>
    </row>
    <row r="64" spans="1:14" s="114" customFormat="1" ht="12" customHeight="1">
      <c r="A64" s="471"/>
      <c r="B64" s="448" t="s">
        <v>70</v>
      </c>
      <c r="C64" s="449" t="s">
        <v>308</v>
      </c>
      <c r="D64" s="450"/>
      <c r="E64" s="448" t="s">
        <v>70</v>
      </c>
      <c r="F64" s="449" t="s">
        <v>308</v>
      </c>
      <c r="G64" s="453"/>
      <c r="H64" s="390"/>
      <c r="I64" s="395"/>
      <c r="J64" s="395"/>
      <c r="K64" s="395"/>
      <c r="L64" s="395"/>
      <c r="M64" s="395"/>
      <c r="N64" s="442"/>
    </row>
    <row r="65" spans="1:14" s="114" customFormat="1" ht="6" customHeight="1">
      <c r="A65" s="471"/>
      <c r="B65" s="447"/>
      <c r="C65" s="451"/>
      <c r="D65" s="452"/>
      <c r="E65" s="447"/>
      <c r="F65" s="451"/>
      <c r="G65" s="454"/>
      <c r="H65" s="390"/>
      <c r="I65" s="395"/>
      <c r="J65" s="395"/>
      <c r="K65" s="395"/>
      <c r="L65" s="395"/>
      <c r="M65" s="395"/>
      <c r="N65" s="442"/>
    </row>
    <row r="66" spans="1:14" s="114" customFormat="1" ht="15.75" customHeight="1">
      <c r="A66" s="471"/>
      <c r="B66" s="447"/>
      <c r="C66" s="135"/>
      <c r="D66" s="357" t="s">
        <v>233</v>
      </c>
      <c r="E66" s="447"/>
      <c r="F66" s="135"/>
      <c r="G66" s="358" t="s">
        <v>233</v>
      </c>
      <c r="H66" s="391"/>
      <c r="I66" s="396"/>
      <c r="J66" s="396"/>
      <c r="K66" s="396"/>
      <c r="L66" s="396"/>
      <c r="M66" s="396"/>
      <c r="N66" s="443"/>
    </row>
    <row r="67" spans="1:14" ht="19.5" customHeight="1">
      <c r="A67" s="127">
        <v>2017</v>
      </c>
      <c r="B67" s="148">
        <v>3</v>
      </c>
      <c r="C67" s="132">
        <v>47</v>
      </c>
      <c r="D67" s="132">
        <v>1567</v>
      </c>
      <c r="E67" s="133">
        <v>27.1</v>
      </c>
      <c r="F67" s="132">
        <v>350</v>
      </c>
      <c r="G67" s="132">
        <v>1292</v>
      </c>
      <c r="H67" s="336"/>
      <c r="I67" s="337"/>
      <c r="J67" s="338"/>
      <c r="K67" s="336"/>
      <c r="L67" s="337"/>
      <c r="M67" s="338"/>
      <c r="N67" s="340"/>
    </row>
    <row r="68" spans="1:14" ht="19.5" customHeight="1">
      <c r="A68" s="127">
        <v>2018</v>
      </c>
      <c r="B68" s="148">
        <v>5.5</v>
      </c>
      <c r="C68" s="132">
        <v>73</v>
      </c>
      <c r="D68" s="132">
        <v>1327</v>
      </c>
      <c r="E68" s="133">
        <v>12.1</v>
      </c>
      <c r="F68" s="132">
        <v>121</v>
      </c>
      <c r="G68" s="132">
        <v>1000</v>
      </c>
      <c r="H68" s="336"/>
      <c r="I68" s="337"/>
      <c r="J68" s="338"/>
      <c r="K68" s="336"/>
      <c r="L68" s="337"/>
      <c r="M68" s="338"/>
      <c r="N68" s="340"/>
    </row>
    <row r="69" spans="1:14" ht="19.5" customHeight="1">
      <c r="A69" s="127">
        <v>2019</v>
      </c>
      <c r="B69" s="148">
        <v>4.8899999999999997</v>
      </c>
      <c r="C69" s="132">
        <v>55.208100000000002</v>
      </c>
      <c r="D69" s="132">
        <v>1122</v>
      </c>
      <c r="E69" s="133">
        <v>12.12</v>
      </c>
      <c r="F69" s="132">
        <v>153.92400000000001</v>
      </c>
      <c r="G69" s="132">
        <v>1273</v>
      </c>
      <c r="H69" s="336"/>
      <c r="I69" s="337"/>
      <c r="J69" s="338"/>
      <c r="K69" s="336"/>
      <c r="L69" s="337"/>
      <c r="M69" s="338"/>
      <c r="N69" s="340"/>
    </row>
    <row r="70" spans="1:14" s="114" customFormat="1" ht="19.5" customHeight="1">
      <c r="A70" s="127">
        <v>2020</v>
      </c>
      <c r="B70" s="148">
        <v>4.5999999999999996</v>
      </c>
      <c r="C70" s="132">
        <v>62</v>
      </c>
      <c r="D70" s="132">
        <v>1348</v>
      </c>
      <c r="E70" s="133">
        <v>12.3</v>
      </c>
      <c r="F70" s="132">
        <v>162</v>
      </c>
      <c r="G70" s="132">
        <v>1317</v>
      </c>
      <c r="H70" s="336"/>
      <c r="I70" s="337"/>
      <c r="J70" s="338"/>
      <c r="K70" s="336"/>
      <c r="L70" s="337"/>
      <c r="M70" s="338"/>
      <c r="N70" s="340"/>
    </row>
    <row r="71" spans="1:14" s="114" customFormat="1" ht="19.5" customHeight="1">
      <c r="A71" s="149">
        <v>2021</v>
      </c>
      <c r="B71" s="277">
        <v>4.4000000000000004</v>
      </c>
      <c r="C71" s="279">
        <v>68</v>
      </c>
      <c r="D71" s="276">
        <v>1562</v>
      </c>
      <c r="E71" s="278">
        <v>9.4</v>
      </c>
      <c r="F71" s="279">
        <v>136</v>
      </c>
      <c r="G71" s="276">
        <v>1447</v>
      </c>
      <c r="H71" s="150"/>
      <c r="I71" s="151"/>
      <c r="J71" s="152"/>
      <c r="K71" s="150"/>
      <c r="L71" s="151"/>
      <c r="M71" s="152"/>
      <c r="N71" s="153"/>
    </row>
    <row r="72" spans="1:14" s="24" customFormat="1" ht="15" customHeight="1">
      <c r="A72" s="383" t="s">
        <v>5</v>
      </c>
      <c r="B72" s="383"/>
      <c r="C72" s="383"/>
      <c r="D72" s="383"/>
      <c r="E72" s="383"/>
      <c r="F72" s="383"/>
      <c r="G72" s="383"/>
      <c r="H72" s="384"/>
      <c r="I72" s="488"/>
      <c r="J72" s="488"/>
      <c r="K72" s="488"/>
      <c r="L72" s="488"/>
      <c r="M72" s="488"/>
      <c r="N72" s="488"/>
    </row>
  </sheetData>
  <mergeCells count="122">
    <mergeCell ref="I72:N72"/>
    <mergeCell ref="I2:N2"/>
    <mergeCell ref="A51:A55"/>
    <mergeCell ref="B51:E52"/>
    <mergeCell ref="F51:N51"/>
    <mergeCell ref="F52:H52"/>
    <mergeCell ref="I52:K52"/>
    <mergeCell ref="B53:C55"/>
    <mergeCell ref="D53:E55"/>
    <mergeCell ref="F53:F55"/>
    <mergeCell ref="G53:H54"/>
    <mergeCell ref="I53:I55"/>
    <mergeCell ref="J53:K54"/>
    <mergeCell ref="G5:H6"/>
    <mergeCell ref="A27:A31"/>
    <mergeCell ref="B29:C31"/>
    <mergeCell ref="D29:E31"/>
    <mergeCell ref="G29:H30"/>
    <mergeCell ref="A72:H72"/>
    <mergeCell ref="J29:K30"/>
    <mergeCell ref="B27:E28"/>
    <mergeCell ref="F27:N27"/>
    <mergeCell ref="I28:K28"/>
    <mergeCell ref="B36:C36"/>
    <mergeCell ref="B10:C10"/>
    <mergeCell ref="B9:C9"/>
    <mergeCell ref="B11:C11"/>
    <mergeCell ref="A24:H24"/>
    <mergeCell ref="D11:E11"/>
    <mergeCell ref="B15:D15"/>
    <mergeCell ref="B16:B18"/>
    <mergeCell ref="C16:D17"/>
    <mergeCell ref="A1:N1"/>
    <mergeCell ref="B8:C8"/>
    <mergeCell ref="D10:E10"/>
    <mergeCell ref="D9:E9"/>
    <mergeCell ref="D8:E8"/>
    <mergeCell ref="I16:J17"/>
    <mergeCell ref="B12:C12"/>
    <mergeCell ref="A2:H2"/>
    <mergeCell ref="F3:N3"/>
    <mergeCell ref="B3:E4"/>
    <mergeCell ref="A3:A7"/>
    <mergeCell ref="F4:H4"/>
    <mergeCell ref="J5:K6"/>
    <mergeCell ref="B5:C7"/>
    <mergeCell ref="D5:E7"/>
    <mergeCell ref="I4:K4"/>
    <mergeCell ref="F5:F7"/>
    <mergeCell ref="I5:I7"/>
    <mergeCell ref="L4:N4"/>
    <mergeCell ref="L5:L7"/>
    <mergeCell ref="M5:N6"/>
    <mergeCell ref="A62:A66"/>
    <mergeCell ref="A48:H48"/>
    <mergeCell ref="A49:N49"/>
    <mergeCell ref="A50:H50"/>
    <mergeCell ref="I50:N50"/>
    <mergeCell ref="L52:N52"/>
    <mergeCell ref="M38:N42"/>
    <mergeCell ref="J39:L39"/>
    <mergeCell ref="J40:J42"/>
    <mergeCell ref="G39:I39"/>
    <mergeCell ref="G40:G42"/>
    <mergeCell ref="K40:L41"/>
    <mergeCell ref="A38:A42"/>
    <mergeCell ref="F40:F42"/>
    <mergeCell ref="B39:D39"/>
    <mergeCell ref="B40:B42"/>
    <mergeCell ref="E38:F39"/>
    <mergeCell ref="G38:L38"/>
    <mergeCell ref="D56:E56"/>
    <mergeCell ref="B58:C58"/>
    <mergeCell ref="B57:C57"/>
    <mergeCell ref="B56:C56"/>
    <mergeCell ref="D58:E58"/>
    <mergeCell ref="D57:E57"/>
    <mergeCell ref="D12:E12"/>
    <mergeCell ref="A14:A18"/>
    <mergeCell ref="K14:N18"/>
    <mergeCell ref="B35:C35"/>
    <mergeCell ref="D35:E35"/>
    <mergeCell ref="A25:N25"/>
    <mergeCell ref="A26:H26"/>
    <mergeCell ref="I26:N26"/>
    <mergeCell ref="L28:N28"/>
    <mergeCell ref="L29:L31"/>
    <mergeCell ref="M29:N30"/>
    <mergeCell ref="B14:J14"/>
    <mergeCell ref="E15:G15"/>
    <mergeCell ref="E16:E18"/>
    <mergeCell ref="F16:G17"/>
    <mergeCell ref="H15:J15"/>
    <mergeCell ref="H16:H18"/>
    <mergeCell ref="C40:D41"/>
    <mergeCell ref="B38:D38"/>
    <mergeCell ref="E40:E42"/>
    <mergeCell ref="L53:L55"/>
    <mergeCell ref="M53:N54"/>
    <mergeCell ref="F29:F31"/>
    <mergeCell ref="I29:I31"/>
    <mergeCell ref="F28:H28"/>
    <mergeCell ref="H40:I41"/>
    <mergeCell ref="D36:E36"/>
    <mergeCell ref="B34:C34"/>
    <mergeCell ref="B33:C33"/>
    <mergeCell ref="B32:C32"/>
    <mergeCell ref="D34:E34"/>
    <mergeCell ref="D33:E33"/>
    <mergeCell ref="D32:E32"/>
    <mergeCell ref="H62:N66"/>
    <mergeCell ref="B62:G62"/>
    <mergeCell ref="D59:E59"/>
    <mergeCell ref="B63:D63"/>
    <mergeCell ref="B64:B66"/>
    <mergeCell ref="C64:D65"/>
    <mergeCell ref="E63:G63"/>
    <mergeCell ref="E64:E66"/>
    <mergeCell ref="F64:G65"/>
    <mergeCell ref="B60:C60"/>
    <mergeCell ref="D60:E60"/>
    <mergeCell ref="B59:C59"/>
  </mergeCells>
  <phoneticPr fontId="26" type="noConversion"/>
  <printOptions horizontalCentered="1"/>
  <pageMargins left="0.78694444894790649" right="0.78694444894790649" top="0.98416668176651001" bottom="0.98416668176651001" header="0" footer="0.59041666984558105"/>
  <pageSetup paperSize="9" scale="60" pageOrder="overThenDown" orientation="portrait" r:id="rId1"/>
  <rowBreaks count="2" manualBreakCount="2">
    <brk id="24" max="1048575" man="1"/>
    <brk id="48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M11"/>
  <sheetViews>
    <sheetView view="pageBreakPreview" zoomScaleNormal="100" zoomScaleSheetLayoutView="100" workbookViewId="0">
      <selection sqref="A1:M1"/>
    </sheetView>
  </sheetViews>
  <sheetFormatPr defaultColWidth="8.88671875" defaultRowHeight="13.5"/>
  <cols>
    <col min="1" max="1" width="8.77734375" style="8" customWidth="1"/>
    <col min="2" max="13" width="6.77734375" style="8" customWidth="1"/>
    <col min="14" max="16384" width="8.88671875" style="8"/>
  </cols>
  <sheetData>
    <row r="1" spans="1:13" s="22" customFormat="1" ht="30" customHeight="1">
      <c r="A1" s="393" t="s">
        <v>40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</row>
    <row r="2" spans="1:13" s="4" customFormat="1" ht="15" customHeight="1">
      <c r="A2" s="394" t="s">
        <v>162</v>
      </c>
      <c r="B2" s="394"/>
      <c r="C2" s="394"/>
      <c r="D2" s="394"/>
      <c r="E2" s="394"/>
      <c r="F2" s="394"/>
      <c r="G2" s="394"/>
      <c r="H2" s="84"/>
      <c r="I2" s="84"/>
      <c r="J2" s="84"/>
      <c r="L2" s="75"/>
      <c r="M2" s="120" t="s">
        <v>139</v>
      </c>
    </row>
    <row r="3" spans="1:13" s="5" customFormat="1" ht="24.95" customHeight="1">
      <c r="A3" s="494" t="s">
        <v>209</v>
      </c>
      <c r="B3" s="444" t="s">
        <v>92</v>
      </c>
      <c r="C3" s="445"/>
      <c r="D3" s="445"/>
      <c r="E3" s="489" t="s">
        <v>287</v>
      </c>
      <c r="F3" s="490"/>
      <c r="G3" s="490"/>
      <c r="H3" s="489" t="s">
        <v>278</v>
      </c>
      <c r="I3" s="490"/>
      <c r="J3" s="490"/>
      <c r="K3" s="489" t="s">
        <v>344</v>
      </c>
      <c r="L3" s="490"/>
      <c r="M3" s="490"/>
    </row>
    <row r="4" spans="1:13" s="5" customFormat="1" ht="30" customHeight="1">
      <c r="A4" s="495"/>
      <c r="B4" s="481" t="s">
        <v>70</v>
      </c>
      <c r="C4" s="481" t="s">
        <v>299</v>
      </c>
      <c r="D4" s="493"/>
      <c r="E4" s="491" t="s">
        <v>70</v>
      </c>
      <c r="F4" s="453" t="s">
        <v>291</v>
      </c>
      <c r="G4" s="453"/>
      <c r="H4" s="449" t="s">
        <v>70</v>
      </c>
      <c r="I4" s="449" t="s">
        <v>291</v>
      </c>
      <c r="J4" s="453"/>
      <c r="K4" s="449" t="s">
        <v>70</v>
      </c>
      <c r="L4" s="449" t="s">
        <v>291</v>
      </c>
      <c r="M4" s="453"/>
    </row>
    <row r="5" spans="1:13" s="5" customFormat="1" ht="24.95" customHeight="1">
      <c r="A5" s="496"/>
      <c r="B5" s="485"/>
      <c r="C5" s="137"/>
      <c r="D5" s="176" t="s">
        <v>233</v>
      </c>
      <c r="E5" s="492"/>
      <c r="F5" s="155"/>
      <c r="G5" s="176" t="s">
        <v>233</v>
      </c>
      <c r="H5" s="477"/>
      <c r="I5" s="136"/>
      <c r="J5" s="156" t="s">
        <v>233</v>
      </c>
      <c r="K5" s="477"/>
      <c r="L5" s="136"/>
      <c r="M5" s="156" t="s">
        <v>233</v>
      </c>
    </row>
    <row r="6" spans="1:13" s="5" customFormat="1" ht="25.5" customHeight="1">
      <c r="A6" s="86">
        <v>2017</v>
      </c>
      <c r="B6" s="139">
        <v>92</v>
      </c>
      <c r="C6" s="140">
        <v>62</v>
      </c>
      <c r="D6" s="140">
        <v>67.400000000000006</v>
      </c>
      <c r="E6" s="140">
        <v>78</v>
      </c>
      <c r="F6" s="140">
        <v>97</v>
      </c>
      <c r="G6" s="140">
        <v>124.4</v>
      </c>
      <c r="H6" s="140">
        <v>9.6</v>
      </c>
      <c r="I6" s="140">
        <v>53</v>
      </c>
      <c r="J6" s="140">
        <v>552.1</v>
      </c>
      <c r="K6" s="140">
        <v>24</v>
      </c>
      <c r="L6" s="140">
        <v>31</v>
      </c>
      <c r="M6" s="140">
        <v>129.19999999999999</v>
      </c>
    </row>
    <row r="7" spans="1:13" s="5" customFormat="1" ht="25.5" customHeight="1">
      <c r="A7" s="86">
        <v>2018</v>
      </c>
      <c r="B7" s="139">
        <v>167.5</v>
      </c>
      <c r="C7" s="140">
        <v>117.3</v>
      </c>
      <c r="D7" s="140">
        <v>70</v>
      </c>
      <c r="E7" s="140">
        <v>79.5</v>
      </c>
      <c r="F7" s="140">
        <v>86.7</v>
      </c>
      <c r="G7" s="373">
        <v>109.1</v>
      </c>
      <c r="H7" s="140">
        <v>10.4</v>
      </c>
      <c r="I7" s="140">
        <v>26</v>
      </c>
      <c r="J7" s="140">
        <v>250</v>
      </c>
      <c r="K7" s="140">
        <v>14.1</v>
      </c>
      <c r="L7" s="140">
        <v>108.1</v>
      </c>
      <c r="M7" s="140">
        <v>766.7</v>
      </c>
    </row>
    <row r="8" spans="1:13" s="5" customFormat="1" ht="25.5" customHeight="1">
      <c r="A8" s="86">
        <v>2019</v>
      </c>
      <c r="B8" s="139">
        <v>159.12</v>
      </c>
      <c r="C8" s="140">
        <v>104.687</v>
      </c>
      <c r="D8" s="140">
        <v>65.8</v>
      </c>
      <c r="E8" s="140">
        <v>77.16</v>
      </c>
      <c r="F8" s="140">
        <v>82.2</v>
      </c>
      <c r="G8" s="140">
        <v>106.5</v>
      </c>
      <c r="H8" s="140">
        <v>9.5399999999999991</v>
      </c>
      <c r="I8" s="140">
        <v>16.3</v>
      </c>
      <c r="J8" s="140">
        <v>171.6</v>
      </c>
      <c r="K8" s="140">
        <v>12.6</v>
      </c>
      <c r="L8" s="140">
        <v>51.57</v>
      </c>
      <c r="M8" s="140">
        <v>409.5</v>
      </c>
    </row>
    <row r="9" spans="1:13" s="41" customFormat="1" ht="25.5" customHeight="1">
      <c r="A9" s="86">
        <v>2020</v>
      </c>
      <c r="B9" s="139">
        <v>145.80000000000001</v>
      </c>
      <c r="C9" s="140">
        <v>87.8</v>
      </c>
      <c r="D9" s="140">
        <v>60.2</v>
      </c>
      <c r="E9" s="140">
        <v>77.7</v>
      </c>
      <c r="F9" s="140">
        <v>83.5</v>
      </c>
      <c r="G9" s="140">
        <v>107.5</v>
      </c>
      <c r="H9" s="140">
        <v>10.1</v>
      </c>
      <c r="I9" s="140">
        <v>24.8</v>
      </c>
      <c r="J9" s="140">
        <v>245.5</v>
      </c>
      <c r="K9" s="140">
        <v>11.9</v>
      </c>
      <c r="L9" s="140">
        <v>47.6</v>
      </c>
      <c r="M9" s="140">
        <v>400</v>
      </c>
    </row>
    <row r="10" spans="1:13" s="41" customFormat="1" ht="25.5" customHeight="1">
      <c r="A10" s="157">
        <v>2021</v>
      </c>
      <c r="B10" s="280">
        <v>140.80000000000001</v>
      </c>
      <c r="C10" s="281">
        <v>94.3</v>
      </c>
      <c r="D10" s="281">
        <v>67</v>
      </c>
      <c r="E10" s="281">
        <v>80</v>
      </c>
      <c r="F10" s="281">
        <v>67.2</v>
      </c>
      <c r="G10" s="281">
        <v>84</v>
      </c>
      <c r="H10" s="281">
        <v>9.9</v>
      </c>
      <c r="I10" s="281">
        <v>36.4</v>
      </c>
      <c r="J10" s="347">
        <v>368</v>
      </c>
      <c r="K10" s="281">
        <v>11.4</v>
      </c>
      <c r="L10" s="281">
        <v>41.6</v>
      </c>
      <c r="M10" s="281">
        <v>365</v>
      </c>
    </row>
    <row r="11" spans="1:13" s="4" customFormat="1" ht="18" customHeight="1">
      <c r="A11" s="383" t="s">
        <v>5</v>
      </c>
      <c r="B11" s="383"/>
      <c r="C11" s="383"/>
      <c r="D11" s="383"/>
      <c r="E11" s="383"/>
      <c r="F11" s="383"/>
      <c r="G11" s="383"/>
      <c r="H11" s="83"/>
      <c r="I11" s="83"/>
      <c r="J11" s="83"/>
      <c r="K11" s="406"/>
      <c r="L11" s="406"/>
      <c r="M11" s="406"/>
    </row>
  </sheetData>
  <mergeCells count="17">
    <mergeCell ref="H3:J3"/>
    <mergeCell ref="H4:H5"/>
    <mergeCell ref="I4:J4"/>
    <mergeCell ref="A1:M1"/>
    <mergeCell ref="K11:M11"/>
    <mergeCell ref="A11:G11"/>
    <mergeCell ref="A2:G2"/>
    <mergeCell ref="K3:M3"/>
    <mergeCell ref="E3:G3"/>
    <mergeCell ref="B3:D3"/>
    <mergeCell ref="L4:M4"/>
    <mergeCell ref="F4:G4"/>
    <mergeCell ref="K4:K5"/>
    <mergeCell ref="E4:E5"/>
    <mergeCell ref="C4:D4"/>
    <mergeCell ref="A3:A5"/>
    <mergeCell ref="B4:B5"/>
  </mergeCells>
  <phoneticPr fontId="26" type="noConversion"/>
  <printOptions horizontalCentered="1"/>
  <pageMargins left="0.78694444894790649" right="0.78694444894790649" top="0.98416668176651001" bottom="0.98416668176651001" header="0" footer="0.59041666984558105"/>
  <pageSetup paperSize="9" scale="82" pageOrder="overThenDown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M22"/>
  <sheetViews>
    <sheetView view="pageBreakPreview" zoomScaleNormal="100" zoomScaleSheetLayoutView="100" workbookViewId="0">
      <selection sqref="A1:L1"/>
    </sheetView>
  </sheetViews>
  <sheetFormatPr defaultColWidth="8.88671875" defaultRowHeight="13.5"/>
  <cols>
    <col min="1" max="1" width="8.77734375" style="8" customWidth="1"/>
    <col min="2" max="12" width="7.33203125" style="8" customWidth="1"/>
    <col min="13" max="16384" width="8.88671875" style="8"/>
  </cols>
  <sheetData>
    <row r="1" spans="1:13" s="16" customFormat="1" ht="30" customHeight="1">
      <c r="A1" s="393" t="s">
        <v>322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26"/>
    </row>
    <row r="2" spans="1:13" s="113" customFormat="1" ht="15" customHeight="1">
      <c r="A2" s="75" t="s">
        <v>162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8" t="s">
        <v>139</v>
      </c>
    </row>
    <row r="3" spans="1:13" s="41" customFormat="1" ht="12.95" customHeight="1">
      <c r="A3" s="498" t="s">
        <v>209</v>
      </c>
      <c r="B3" s="397" t="s">
        <v>221</v>
      </c>
      <c r="C3" s="397"/>
      <c r="D3" s="500" t="s">
        <v>352</v>
      </c>
      <c r="E3" s="500"/>
      <c r="F3" s="500"/>
      <c r="G3" s="500" t="s">
        <v>236</v>
      </c>
      <c r="H3" s="500"/>
      <c r="I3" s="500"/>
      <c r="J3" s="500" t="s">
        <v>80</v>
      </c>
      <c r="K3" s="500"/>
      <c r="L3" s="500"/>
    </row>
    <row r="4" spans="1:13" s="41" customFormat="1" ht="12.95" customHeight="1">
      <c r="A4" s="499"/>
      <c r="B4" s="397"/>
      <c r="C4" s="397"/>
      <c r="D4" s="500"/>
      <c r="E4" s="500"/>
      <c r="F4" s="500"/>
      <c r="G4" s="500"/>
      <c r="H4" s="500"/>
      <c r="I4" s="500"/>
      <c r="J4" s="500"/>
      <c r="K4" s="500"/>
      <c r="L4" s="500"/>
    </row>
    <row r="5" spans="1:13" s="41" customFormat="1" ht="35.1" customHeight="1">
      <c r="A5" s="499"/>
      <c r="B5" s="448" t="s">
        <v>232</v>
      </c>
      <c r="C5" s="497" t="s">
        <v>125</v>
      </c>
      <c r="D5" s="448" t="s">
        <v>232</v>
      </c>
      <c r="E5" s="491" t="s">
        <v>141</v>
      </c>
      <c r="F5" s="497"/>
      <c r="G5" s="448" t="s">
        <v>232</v>
      </c>
      <c r="H5" s="491" t="s">
        <v>141</v>
      </c>
      <c r="I5" s="497"/>
      <c r="J5" s="448" t="s">
        <v>232</v>
      </c>
      <c r="K5" s="491" t="s">
        <v>141</v>
      </c>
      <c r="L5" s="497"/>
    </row>
    <row r="6" spans="1:13" s="41" customFormat="1" ht="23.1" customHeight="1">
      <c r="A6" s="499"/>
      <c r="B6" s="447"/>
      <c r="C6" s="497"/>
      <c r="D6" s="447"/>
      <c r="E6" s="135"/>
      <c r="F6" s="357" t="s">
        <v>238</v>
      </c>
      <c r="G6" s="447"/>
      <c r="H6" s="135"/>
      <c r="I6" s="357" t="s">
        <v>238</v>
      </c>
      <c r="J6" s="447"/>
      <c r="K6" s="135"/>
      <c r="L6" s="357" t="s">
        <v>238</v>
      </c>
    </row>
    <row r="7" spans="1:13" s="5" customFormat="1" ht="25.5" customHeight="1">
      <c r="A7" s="158">
        <v>2017</v>
      </c>
      <c r="B7" s="139">
        <v>950.2</v>
      </c>
      <c r="C7" s="140">
        <v>6074</v>
      </c>
      <c r="D7" s="140">
        <v>114.9</v>
      </c>
      <c r="E7" s="373">
        <v>1682</v>
      </c>
      <c r="F7" s="373">
        <v>1463.9</v>
      </c>
      <c r="G7" s="373">
        <v>70</v>
      </c>
      <c r="H7" s="140">
        <v>712</v>
      </c>
      <c r="I7" s="140">
        <v>1017.1</v>
      </c>
      <c r="J7" s="140">
        <v>7.8</v>
      </c>
      <c r="K7" s="140">
        <v>73</v>
      </c>
      <c r="L7" s="182">
        <v>935.9</v>
      </c>
    </row>
    <row r="8" spans="1:13" s="5" customFormat="1" ht="25.5" customHeight="1">
      <c r="A8" s="158">
        <v>2018</v>
      </c>
      <c r="B8" s="139">
        <v>1026.7</v>
      </c>
      <c r="C8" s="140">
        <v>7377.3</v>
      </c>
      <c r="D8" s="140">
        <v>81.3</v>
      </c>
      <c r="E8" s="373">
        <v>1450.1</v>
      </c>
      <c r="F8" s="373">
        <v>1783.6</v>
      </c>
      <c r="G8" s="373">
        <v>41.8</v>
      </c>
      <c r="H8" s="140">
        <v>676.7</v>
      </c>
      <c r="I8" s="140">
        <v>1618.9</v>
      </c>
      <c r="J8" s="140">
        <v>14.8</v>
      </c>
      <c r="K8" s="140">
        <v>102.1</v>
      </c>
      <c r="L8" s="182">
        <v>689.9</v>
      </c>
    </row>
    <row r="9" spans="1:13" s="5" customFormat="1" ht="25.5" customHeight="1">
      <c r="A9" s="158">
        <v>2019</v>
      </c>
      <c r="B9" s="139">
        <v>1004.1</v>
      </c>
      <c r="C9" s="140">
        <v>7777.1</v>
      </c>
      <c r="D9" s="140">
        <v>81.3</v>
      </c>
      <c r="E9" s="373">
        <v>1139</v>
      </c>
      <c r="F9" s="373">
        <v>1401</v>
      </c>
      <c r="G9" s="373">
        <v>41.8</v>
      </c>
      <c r="H9" s="140">
        <v>996</v>
      </c>
      <c r="I9" s="140">
        <v>2382.8000000000002</v>
      </c>
      <c r="J9" s="140">
        <v>14.8</v>
      </c>
      <c r="K9" s="140">
        <v>153.69999999999999</v>
      </c>
      <c r="L9" s="182">
        <v>1038.5</v>
      </c>
    </row>
    <row r="10" spans="1:13" s="41" customFormat="1" ht="25.5" customHeight="1">
      <c r="A10" s="158">
        <v>2019</v>
      </c>
      <c r="B10" s="139">
        <v>939.6</v>
      </c>
      <c r="C10" s="140">
        <v>6240.3</v>
      </c>
      <c r="D10" s="140">
        <v>79.900000000000006</v>
      </c>
      <c r="E10" s="140">
        <v>604.79999999999995</v>
      </c>
      <c r="F10" s="140">
        <v>756.9</v>
      </c>
      <c r="G10" s="140">
        <v>39.700000000000003</v>
      </c>
      <c r="H10" s="140">
        <v>538.29999999999995</v>
      </c>
      <c r="I10" s="140">
        <v>1355.9</v>
      </c>
      <c r="J10" s="140">
        <v>18.100000000000001</v>
      </c>
      <c r="K10" s="140">
        <v>172.4</v>
      </c>
      <c r="L10" s="182">
        <v>952.5</v>
      </c>
    </row>
    <row r="11" spans="1:13" s="41" customFormat="1" ht="25.5" customHeight="1">
      <c r="A11" s="181">
        <v>2021</v>
      </c>
      <c r="B11" s="282">
        <v>902.3</v>
      </c>
      <c r="C11" s="283">
        <v>6386.8</v>
      </c>
      <c r="D11" s="283">
        <v>72.599999999999994</v>
      </c>
      <c r="E11" s="283">
        <v>1432.3</v>
      </c>
      <c r="F11" s="347">
        <v>1973</v>
      </c>
      <c r="G11" s="283">
        <v>36.9</v>
      </c>
      <c r="H11" s="283">
        <v>1132</v>
      </c>
      <c r="I11" s="347">
        <v>3068</v>
      </c>
      <c r="J11" s="283">
        <v>20</v>
      </c>
      <c r="K11" s="283">
        <v>207.4</v>
      </c>
      <c r="L11" s="348">
        <v>1037</v>
      </c>
    </row>
    <row r="12" spans="1:13" s="41" customFormat="1" ht="18" customHeight="1">
      <c r="A12" s="180"/>
      <c r="B12" s="179"/>
      <c r="C12" s="85"/>
      <c r="D12" s="179"/>
      <c r="E12" s="178"/>
      <c r="F12" s="177"/>
      <c r="G12" s="179"/>
      <c r="H12" s="178"/>
      <c r="I12" s="177"/>
      <c r="J12" s="179"/>
      <c r="K12" s="178"/>
      <c r="L12" s="177"/>
    </row>
    <row r="13" spans="1:13" s="41" customFormat="1" ht="12.75" customHeight="1">
      <c r="A13" s="498" t="s">
        <v>209</v>
      </c>
      <c r="B13" s="500" t="s">
        <v>65</v>
      </c>
      <c r="C13" s="500"/>
      <c r="D13" s="500"/>
      <c r="E13" s="500" t="s">
        <v>351</v>
      </c>
      <c r="F13" s="500"/>
      <c r="G13" s="500"/>
      <c r="H13" s="500" t="s">
        <v>106</v>
      </c>
      <c r="I13" s="500"/>
      <c r="J13" s="500"/>
      <c r="K13" s="449"/>
      <c r="L13" s="453"/>
    </row>
    <row r="14" spans="1:13" s="41" customFormat="1" ht="12.75" customHeight="1">
      <c r="A14" s="499"/>
      <c r="B14" s="500"/>
      <c r="C14" s="500"/>
      <c r="D14" s="500"/>
      <c r="E14" s="500"/>
      <c r="F14" s="500"/>
      <c r="G14" s="500"/>
      <c r="H14" s="500"/>
      <c r="I14" s="500"/>
      <c r="J14" s="500"/>
      <c r="K14" s="451"/>
      <c r="L14" s="454"/>
    </row>
    <row r="15" spans="1:13" s="41" customFormat="1" ht="34.5" customHeight="1">
      <c r="A15" s="499"/>
      <c r="B15" s="448" t="s">
        <v>232</v>
      </c>
      <c r="C15" s="491" t="s">
        <v>141</v>
      </c>
      <c r="D15" s="497"/>
      <c r="E15" s="448" t="s">
        <v>232</v>
      </c>
      <c r="F15" s="491" t="s">
        <v>141</v>
      </c>
      <c r="G15" s="497"/>
      <c r="H15" s="448" t="s">
        <v>232</v>
      </c>
      <c r="I15" s="491" t="s">
        <v>141</v>
      </c>
      <c r="J15" s="497"/>
      <c r="K15" s="451"/>
      <c r="L15" s="454"/>
    </row>
    <row r="16" spans="1:13" s="41" customFormat="1" ht="23.1" customHeight="1">
      <c r="A16" s="499"/>
      <c r="B16" s="447"/>
      <c r="C16" s="135"/>
      <c r="D16" s="357" t="s">
        <v>238</v>
      </c>
      <c r="E16" s="447"/>
      <c r="F16" s="135"/>
      <c r="G16" s="357" t="s">
        <v>238</v>
      </c>
      <c r="H16" s="447"/>
      <c r="I16" s="135"/>
      <c r="J16" s="357" t="s">
        <v>238</v>
      </c>
      <c r="K16" s="477"/>
      <c r="L16" s="501"/>
    </row>
    <row r="17" spans="1:12" s="5" customFormat="1" ht="25.5" customHeight="1">
      <c r="A17" s="158">
        <v>2017</v>
      </c>
      <c r="B17" s="139">
        <v>10</v>
      </c>
      <c r="C17" s="140">
        <v>141</v>
      </c>
      <c r="D17" s="140">
        <v>1410</v>
      </c>
      <c r="E17" s="140">
        <v>63</v>
      </c>
      <c r="F17" s="140">
        <v>756</v>
      </c>
      <c r="G17" s="140">
        <v>1200</v>
      </c>
      <c r="H17" s="140">
        <v>684.5</v>
      </c>
      <c r="I17" s="140">
        <v>2710</v>
      </c>
      <c r="J17" s="140">
        <v>395.9</v>
      </c>
      <c r="K17" s="140"/>
      <c r="L17" s="182"/>
    </row>
    <row r="18" spans="1:12" s="5" customFormat="1" ht="25.5" customHeight="1">
      <c r="A18" s="158">
        <v>2018</v>
      </c>
      <c r="B18" s="139">
        <v>13</v>
      </c>
      <c r="C18" s="140">
        <v>93</v>
      </c>
      <c r="D18" s="140">
        <v>715.4</v>
      </c>
      <c r="E18" s="140">
        <v>54.4</v>
      </c>
      <c r="F18" s="140">
        <v>225.5</v>
      </c>
      <c r="G18" s="140">
        <v>414.5</v>
      </c>
      <c r="H18" s="140">
        <v>821.4</v>
      </c>
      <c r="I18" s="140">
        <v>4829.8</v>
      </c>
      <c r="J18" s="140">
        <v>588</v>
      </c>
      <c r="K18" s="140"/>
      <c r="L18" s="182"/>
    </row>
    <row r="19" spans="1:12" s="5" customFormat="1" ht="25.5" customHeight="1">
      <c r="A19" s="158">
        <v>2019</v>
      </c>
      <c r="B19" s="139">
        <v>13</v>
      </c>
      <c r="C19" s="140">
        <v>182</v>
      </c>
      <c r="D19" s="140">
        <v>1400</v>
      </c>
      <c r="E19" s="140">
        <v>54.5</v>
      </c>
      <c r="F19" s="140">
        <v>593.5</v>
      </c>
      <c r="G19" s="140">
        <v>1089</v>
      </c>
      <c r="H19" s="140">
        <v>798.8</v>
      </c>
      <c r="I19" s="140">
        <v>4712.8999999999996</v>
      </c>
      <c r="J19" s="140">
        <v>590</v>
      </c>
      <c r="K19" s="140"/>
      <c r="L19" s="182"/>
    </row>
    <row r="20" spans="1:12" s="41" customFormat="1" ht="25.5" customHeight="1">
      <c r="A20" s="158">
        <v>2020</v>
      </c>
      <c r="B20" s="139">
        <v>11.9</v>
      </c>
      <c r="C20" s="140">
        <v>138.19999999999999</v>
      </c>
      <c r="D20" s="140">
        <v>1161.3</v>
      </c>
      <c r="E20" s="140">
        <v>60.4</v>
      </c>
      <c r="F20" s="140">
        <v>465.6</v>
      </c>
      <c r="G20" s="140">
        <v>770.9</v>
      </c>
      <c r="H20" s="140">
        <v>729.6</v>
      </c>
      <c r="I20" s="140">
        <v>4321</v>
      </c>
      <c r="J20" s="140">
        <v>592.20000000000005</v>
      </c>
      <c r="K20" s="140"/>
      <c r="L20" s="182"/>
    </row>
    <row r="21" spans="1:12" s="41" customFormat="1" ht="25.5" customHeight="1">
      <c r="A21" s="181">
        <v>2021</v>
      </c>
      <c r="B21" s="284">
        <v>12.4</v>
      </c>
      <c r="C21" s="285">
        <v>142.4</v>
      </c>
      <c r="D21" s="349">
        <v>1149</v>
      </c>
      <c r="E21" s="285">
        <v>69.400000000000006</v>
      </c>
      <c r="F21" s="285">
        <v>743.2</v>
      </c>
      <c r="G21" s="349">
        <v>1071</v>
      </c>
      <c r="H21" s="285">
        <v>691</v>
      </c>
      <c r="I21" s="285">
        <v>2729.5</v>
      </c>
      <c r="J21" s="349">
        <v>395</v>
      </c>
      <c r="K21" s="125"/>
      <c r="L21" s="100"/>
    </row>
    <row r="22" spans="1:12" s="113" customFormat="1" ht="18" customHeight="1">
      <c r="A22" s="383" t="s">
        <v>5</v>
      </c>
      <c r="B22" s="384"/>
      <c r="C22" s="384"/>
      <c r="D22" s="384"/>
      <c r="E22" s="384"/>
      <c r="F22" s="384"/>
      <c r="G22" s="384"/>
      <c r="H22" s="384"/>
      <c r="I22" s="384"/>
      <c r="J22" s="384"/>
      <c r="K22" s="384"/>
      <c r="L22" s="384"/>
    </row>
  </sheetData>
  <mergeCells count="26">
    <mergeCell ref="K13:L16"/>
    <mergeCell ref="A22:L22"/>
    <mergeCell ref="A13:A16"/>
    <mergeCell ref="B13:D14"/>
    <mergeCell ref="E13:G14"/>
    <mergeCell ref="H13:J14"/>
    <mergeCell ref="B15:B16"/>
    <mergeCell ref="C15:D15"/>
    <mergeCell ref="E15:E16"/>
    <mergeCell ref="F15:G15"/>
    <mergeCell ref="H15:H16"/>
    <mergeCell ref="I15:J15"/>
    <mergeCell ref="A1:L1"/>
    <mergeCell ref="H5:I5"/>
    <mergeCell ref="J5:J6"/>
    <mergeCell ref="K5:L5"/>
    <mergeCell ref="A3:A6"/>
    <mergeCell ref="B3:C4"/>
    <mergeCell ref="D3:F4"/>
    <mergeCell ref="G3:I4"/>
    <mergeCell ref="J3:L4"/>
    <mergeCell ref="B5:B6"/>
    <mergeCell ref="C5:C6"/>
    <mergeCell ref="D5:D6"/>
    <mergeCell ref="E5:F5"/>
    <mergeCell ref="G5:G6"/>
  </mergeCells>
  <phoneticPr fontId="26" type="noConversion"/>
  <printOptions horizontalCentered="1"/>
  <pageMargins left="0.78694444894790649" right="0.78694444894790649" top="0.98416668176651001" bottom="0.98416668176651001" header="0" footer="0.59041666984558105"/>
  <pageSetup paperSize="9" scale="66" pageOrder="overThenDown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L48"/>
  <sheetViews>
    <sheetView view="pageBreakPreview" zoomScaleNormal="100" zoomScaleSheetLayoutView="100" workbookViewId="0">
      <selection sqref="A1:K1"/>
    </sheetView>
  </sheetViews>
  <sheetFormatPr defaultColWidth="8.88671875" defaultRowHeight="13.5"/>
  <cols>
    <col min="1" max="1" width="8.6640625" style="8" customWidth="1"/>
    <col min="2" max="11" width="7.77734375" style="8" customWidth="1"/>
    <col min="12" max="16384" width="8.88671875" style="8"/>
  </cols>
  <sheetData>
    <row r="1" spans="1:12" s="29" customFormat="1" ht="30" customHeight="1">
      <c r="A1" s="502" t="s">
        <v>54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28"/>
    </row>
    <row r="2" spans="1:12" s="30" customFormat="1" ht="15" customHeight="1">
      <c r="A2" s="171" t="s">
        <v>212</v>
      </c>
      <c r="B2" s="171"/>
      <c r="C2" s="171"/>
      <c r="D2" s="171"/>
      <c r="E2" s="171"/>
      <c r="F2" s="171"/>
      <c r="G2" s="171"/>
      <c r="H2" s="171"/>
      <c r="I2" s="171"/>
      <c r="J2" s="171"/>
      <c r="K2" s="87" t="s">
        <v>116</v>
      </c>
    </row>
    <row r="3" spans="1:12" s="13" customFormat="1" ht="15" customHeight="1">
      <c r="A3" s="514" t="s">
        <v>32</v>
      </c>
      <c r="B3" s="507" t="s">
        <v>112</v>
      </c>
      <c r="C3" s="507" t="s">
        <v>348</v>
      </c>
      <c r="D3" s="511" t="s">
        <v>353</v>
      </c>
      <c r="E3" s="511"/>
      <c r="F3" s="511"/>
      <c r="G3" s="511"/>
      <c r="H3" s="512" t="s">
        <v>317</v>
      </c>
      <c r="I3" s="512" t="s">
        <v>345</v>
      </c>
      <c r="J3" s="512"/>
      <c r="K3" s="512"/>
    </row>
    <row r="4" spans="1:12" s="13" customFormat="1" ht="15" customHeight="1">
      <c r="A4" s="515"/>
      <c r="B4" s="508"/>
      <c r="C4" s="507"/>
      <c r="D4" s="516"/>
      <c r="E4" s="511"/>
      <c r="F4" s="511"/>
      <c r="G4" s="511"/>
      <c r="H4" s="512"/>
      <c r="I4" s="513"/>
      <c r="J4" s="512"/>
      <c r="K4" s="512"/>
    </row>
    <row r="5" spans="1:12" s="13" customFormat="1" ht="15" customHeight="1">
      <c r="A5" s="515"/>
      <c r="B5" s="508"/>
      <c r="C5" s="507"/>
      <c r="D5" s="510"/>
      <c r="E5" s="509" t="s">
        <v>90</v>
      </c>
      <c r="F5" s="504" t="s">
        <v>110</v>
      </c>
      <c r="G5" s="507" t="s">
        <v>245</v>
      </c>
      <c r="H5" s="512"/>
      <c r="I5" s="510"/>
      <c r="J5" s="507" t="s">
        <v>93</v>
      </c>
      <c r="K5" s="507" t="s">
        <v>88</v>
      </c>
    </row>
    <row r="6" spans="1:12" s="13" customFormat="1" ht="15" customHeight="1">
      <c r="A6" s="515"/>
      <c r="B6" s="508"/>
      <c r="C6" s="507"/>
      <c r="D6" s="511"/>
      <c r="E6" s="509"/>
      <c r="F6" s="505"/>
      <c r="G6" s="507"/>
      <c r="H6" s="512"/>
      <c r="I6" s="511"/>
      <c r="J6" s="508"/>
      <c r="K6" s="508"/>
    </row>
    <row r="7" spans="1:12" s="13" customFormat="1" ht="15" customHeight="1">
      <c r="A7" s="515"/>
      <c r="B7" s="508"/>
      <c r="C7" s="507"/>
      <c r="D7" s="511"/>
      <c r="E7" s="509"/>
      <c r="F7" s="505"/>
      <c r="G7" s="507"/>
      <c r="H7" s="512"/>
      <c r="I7" s="511"/>
      <c r="J7" s="508"/>
      <c r="K7" s="508"/>
    </row>
    <row r="8" spans="1:12" s="13" customFormat="1" ht="15" customHeight="1">
      <c r="A8" s="515"/>
      <c r="B8" s="508"/>
      <c r="C8" s="507"/>
      <c r="D8" s="511"/>
      <c r="E8" s="509"/>
      <c r="F8" s="506"/>
      <c r="G8" s="507"/>
      <c r="H8" s="512"/>
      <c r="I8" s="511"/>
      <c r="J8" s="508"/>
      <c r="K8" s="508"/>
    </row>
    <row r="9" spans="1:12" s="13" customFormat="1" ht="19.5" customHeight="1">
      <c r="A9" s="175">
        <v>2017</v>
      </c>
      <c r="B9" s="173">
        <v>9362</v>
      </c>
      <c r="C9" s="172">
        <v>2902</v>
      </c>
      <c r="D9" s="168">
        <v>1200</v>
      </c>
      <c r="E9" s="167">
        <v>283</v>
      </c>
      <c r="F9" s="172">
        <v>599</v>
      </c>
      <c r="G9" s="172">
        <v>318</v>
      </c>
      <c r="H9" s="166">
        <v>137</v>
      </c>
      <c r="I9" s="168">
        <v>991</v>
      </c>
      <c r="J9" s="172">
        <v>481</v>
      </c>
      <c r="K9" s="172">
        <v>510</v>
      </c>
    </row>
    <row r="10" spans="1:12" s="13" customFormat="1" ht="19.5" customHeight="1">
      <c r="A10" s="175">
        <v>2018</v>
      </c>
      <c r="B10" s="173">
        <v>9236</v>
      </c>
      <c r="C10" s="172">
        <v>2651</v>
      </c>
      <c r="D10" s="168">
        <v>1440</v>
      </c>
      <c r="E10" s="167">
        <v>412</v>
      </c>
      <c r="F10" s="172">
        <v>635</v>
      </c>
      <c r="G10" s="172">
        <v>393</v>
      </c>
      <c r="H10" s="166">
        <v>157</v>
      </c>
      <c r="I10" s="168">
        <v>936</v>
      </c>
      <c r="J10" s="172">
        <v>417</v>
      </c>
      <c r="K10" s="172">
        <v>519</v>
      </c>
    </row>
    <row r="11" spans="1:12" s="13" customFormat="1" ht="19.5" customHeight="1">
      <c r="A11" s="175">
        <v>2019</v>
      </c>
      <c r="B11" s="173">
        <v>9744</v>
      </c>
      <c r="C11" s="172">
        <v>3080</v>
      </c>
      <c r="D11" s="168">
        <v>1394</v>
      </c>
      <c r="E11" s="167">
        <v>332</v>
      </c>
      <c r="F11" s="172">
        <v>666</v>
      </c>
      <c r="G11" s="172">
        <v>396</v>
      </c>
      <c r="H11" s="166">
        <v>158</v>
      </c>
      <c r="I11" s="168">
        <v>978</v>
      </c>
      <c r="J11" s="172">
        <v>437</v>
      </c>
      <c r="K11" s="172">
        <v>541</v>
      </c>
    </row>
    <row r="12" spans="1:12" s="13" customFormat="1" ht="19.5" customHeight="1">
      <c r="A12" s="175">
        <v>2020</v>
      </c>
      <c r="B12" s="173">
        <v>9802</v>
      </c>
      <c r="C12" s="172">
        <v>3243</v>
      </c>
      <c r="D12" s="168">
        <v>1265</v>
      </c>
      <c r="E12" s="167">
        <v>282</v>
      </c>
      <c r="F12" s="172">
        <v>606</v>
      </c>
      <c r="G12" s="172">
        <v>377</v>
      </c>
      <c r="H12" s="166">
        <v>160</v>
      </c>
      <c r="I12" s="168">
        <v>905</v>
      </c>
      <c r="J12" s="172">
        <v>391</v>
      </c>
      <c r="K12" s="172">
        <v>514</v>
      </c>
    </row>
    <row r="13" spans="1:12" s="13" customFormat="1" ht="19.5" customHeight="1">
      <c r="A13" s="159">
        <v>2021</v>
      </c>
      <c r="B13" s="341">
        <f>SUM(C13,D13,H13,I13,B36,E36,I36,J36)</f>
        <v>10627</v>
      </c>
      <c r="C13" s="234">
        <v>2935</v>
      </c>
      <c r="D13" s="246">
        <v>1474</v>
      </c>
      <c r="E13" s="245">
        <v>375</v>
      </c>
      <c r="F13" s="234">
        <v>686</v>
      </c>
      <c r="G13" s="234">
        <v>413</v>
      </c>
      <c r="H13" s="244">
        <v>152</v>
      </c>
      <c r="I13" s="246">
        <v>896</v>
      </c>
      <c r="J13" s="234">
        <v>295</v>
      </c>
      <c r="K13" s="234">
        <v>601</v>
      </c>
    </row>
    <row r="14" spans="1:12" s="13" customFormat="1" ht="19.5" customHeight="1">
      <c r="A14" s="175" t="s">
        <v>19</v>
      </c>
      <c r="B14" s="173">
        <f>SUM(C14,D14,H14,I14,B37,E37,I37,J37)</f>
        <v>1893</v>
      </c>
      <c r="C14" s="172">
        <v>443</v>
      </c>
      <c r="D14" s="168">
        <v>320</v>
      </c>
      <c r="E14" s="167">
        <v>132</v>
      </c>
      <c r="F14" s="172">
        <v>128</v>
      </c>
      <c r="G14" s="172">
        <v>60</v>
      </c>
      <c r="H14" s="166">
        <v>6</v>
      </c>
      <c r="I14" s="168">
        <v>158</v>
      </c>
      <c r="J14" s="172">
        <v>2</v>
      </c>
      <c r="K14" s="172">
        <v>156</v>
      </c>
    </row>
    <row r="15" spans="1:12" s="13" customFormat="1" ht="19.5" customHeight="1">
      <c r="A15" s="175" t="s">
        <v>16</v>
      </c>
      <c r="B15" s="173">
        <f t="shared" ref="B15:B24" si="0">SUM(C15,D15,H15,I15,B38,E38,I38,J38)</f>
        <v>832</v>
      </c>
      <c r="C15" s="172">
        <v>238</v>
      </c>
      <c r="D15" s="168">
        <v>84</v>
      </c>
      <c r="E15" s="167">
        <v>33</v>
      </c>
      <c r="F15" s="172">
        <v>33</v>
      </c>
      <c r="G15" s="172">
        <v>18</v>
      </c>
      <c r="H15" s="166">
        <v>11</v>
      </c>
      <c r="I15" s="168">
        <v>48</v>
      </c>
      <c r="J15" s="172">
        <v>18</v>
      </c>
      <c r="K15" s="172">
        <v>30</v>
      </c>
    </row>
    <row r="16" spans="1:12" s="13" customFormat="1" ht="19.5" customHeight="1">
      <c r="A16" s="175" t="s">
        <v>25</v>
      </c>
      <c r="B16" s="173">
        <f t="shared" si="0"/>
        <v>902</v>
      </c>
      <c r="C16" s="172">
        <v>271</v>
      </c>
      <c r="D16" s="168">
        <v>91</v>
      </c>
      <c r="E16" s="167">
        <v>16</v>
      </c>
      <c r="F16" s="172">
        <v>38</v>
      </c>
      <c r="G16" s="172">
        <v>37</v>
      </c>
      <c r="H16" s="166">
        <v>4</v>
      </c>
      <c r="I16" s="168">
        <v>75</v>
      </c>
      <c r="J16" s="172">
        <v>34</v>
      </c>
      <c r="K16" s="172">
        <v>41</v>
      </c>
    </row>
    <row r="17" spans="1:11" s="13" customFormat="1" ht="19.5" customHeight="1">
      <c r="A17" s="175" t="s">
        <v>15</v>
      </c>
      <c r="B17" s="173">
        <f t="shared" si="0"/>
        <v>1060</v>
      </c>
      <c r="C17" s="172">
        <v>304</v>
      </c>
      <c r="D17" s="168">
        <v>149</v>
      </c>
      <c r="E17" s="167">
        <v>29</v>
      </c>
      <c r="F17" s="172">
        <v>71</v>
      </c>
      <c r="G17" s="172">
        <v>49</v>
      </c>
      <c r="H17" s="166">
        <v>10</v>
      </c>
      <c r="I17" s="168">
        <v>83</v>
      </c>
      <c r="J17" s="172">
        <v>16</v>
      </c>
      <c r="K17" s="172">
        <v>67</v>
      </c>
    </row>
    <row r="18" spans="1:11" s="13" customFormat="1" ht="19.5" customHeight="1">
      <c r="A18" s="175" t="s">
        <v>42</v>
      </c>
      <c r="B18" s="173">
        <f t="shared" si="0"/>
        <v>929</v>
      </c>
      <c r="C18" s="172">
        <v>200</v>
      </c>
      <c r="D18" s="168">
        <v>128</v>
      </c>
      <c r="E18" s="167">
        <v>31</v>
      </c>
      <c r="F18" s="172">
        <v>71</v>
      </c>
      <c r="G18" s="172">
        <v>26</v>
      </c>
      <c r="H18" s="166">
        <v>28</v>
      </c>
      <c r="I18" s="168">
        <v>105</v>
      </c>
      <c r="J18" s="172">
        <v>48</v>
      </c>
      <c r="K18" s="172">
        <v>57</v>
      </c>
    </row>
    <row r="19" spans="1:11" s="13" customFormat="1" ht="19.5" customHeight="1">
      <c r="A19" s="175" t="s">
        <v>22</v>
      </c>
      <c r="B19" s="173">
        <f t="shared" si="0"/>
        <v>958</v>
      </c>
      <c r="C19" s="172">
        <v>261</v>
      </c>
      <c r="D19" s="168">
        <v>91</v>
      </c>
      <c r="E19" s="167">
        <v>16</v>
      </c>
      <c r="F19" s="172">
        <v>62</v>
      </c>
      <c r="G19" s="172">
        <v>13</v>
      </c>
      <c r="H19" s="376" t="s">
        <v>350</v>
      </c>
      <c r="I19" s="168">
        <v>85</v>
      </c>
      <c r="J19" s="172">
        <v>45</v>
      </c>
      <c r="K19" s="172">
        <v>40</v>
      </c>
    </row>
    <row r="20" spans="1:11" s="13" customFormat="1" ht="19.5" customHeight="1">
      <c r="A20" s="175" t="s">
        <v>20</v>
      </c>
      <c r="B20" s="173">
        <f t="shared" si="0"/>
        <v>894</v>
      </c>
      <c r="C20" s="172">
        <v>270</v>
      </c>
      <c r="D20" s="168">
        <v>143</v>
      </c>
      <c r="E20" s="167">
        <v>43</v>
      </c>
      <c r="F20" s="172">
        <v>56</v>
      </c>
      <c r="G20" s="172">
        <v>44</v>
      </c>
      <c r="H20" s="166">
        <v>16</v>
      </c>
      <c r="I20" s="168">
        <v>104</v>
      </c>
      <c r="J20" s="172">
        <v>52</v>
      </c>
      <c r="K20" s="172">
        <v>52</v>
      </c>
    </row>
    <row r="21" spans="1:11" s="13" customFormat="1" ht="19.5" customHeight="1">
      <c r="A21" s="175" t="s">
        <v>18</v>
      </c>
      <c r="B21" s="173">
        <f t="shared" si="0"/>
        <v>855</v>
      </c>
      <c r="C21" s="172">
        <v>184</v>
      </c>
      <c r="D21" s="168">
        <v>100</v>
      </c>
      <c r="E21" s="167">
        <v>15</v>
      </c>
      <c r="F21" s="172">
        <v>79</v>
      </c>
      <c r="G21" s="172">
        <v>6</v>
      </c>
      <c r="H21" s="166">
        <v>26</v>
      </c>
      <c r="I21" s="168">
        <v>45</v>
      </c>
      <c r="J21" s="172">
        <v>23</v>
      </c>
      <c r="K21" s="172">
        <v>22</v>
      </c>
    </row>
    <row r="22" spans="1:11" s="13" customFormat="1" ht="19.5" customHeight="1">
      <c r="A22" s="175" t="s">
        <v>45</v>
      </c>
      <c r="B22" s="173">
        <f t="shared" si="0"/>
        <v>979</v>
      </c>
      <c r="C22" s="172">
        <v>405</v>
      </c>
      <c r="D22" s="168">
        <v>190</v>
      </c>
      <c r="E22" s="167">
        <v>50</v>
      </c>
      <c r="F22" s="172">
        <v>84</v>
      </c>
      <c r="G22" s="172">
        <v>56</v>
      </c>
      <c r="H22" s="166">
        <v>20</v>
      </c>
      <c r="I22" s="168">
        <v>70</v>
      </c>
      <c r="J22" s="172">
        <v>6</v>
      </c>
      <c r="K22" s="172">
        <v>64</v>
      </c>
    </row>
    <row r="23" spans="1:11" s="13" customFormat="1" ht="19.5" customHeight="1">
      <c r="A23" s="175" t="s">
        <v>47</v>
      </c>
      <c r="B23" s="173">
        <f t="shared" si="0"/>
        <v>689</v>
      </c>
      <c r="C23" s="172">
        <v>172</v>
      </c>
      <c r="D23" s="168">
        <v>100</v>
      </c>
      <c r="E23" s="167">
        <v>7</v>
      </c>
      <c r="F23" s="172">
        <v>22</v>
      </c>
      <c r="G23" s="172">
        <v>71</v>
      </c>
      <c r="H23" s="166">
        <v>24</v>
      </c>
      <c r="I23" s="168">
        <v>46</v>
      </c>
      <c r="J23" s="172">
        <v>6</v>
      </c>
      <c r="K23" s="172">
        <v>40</v>
      </c>
    </row>
    <row r="24" spans="1:11" s="13" customFormat="1" ht="19.5" customHeight="1">
      <c r="A24" s="175" t="s">
        <v>17</v>
      </c>
      <c r="B24" s="173">
        <f t="shared" si="0"/>
        <v>636</v>
      </c>
      <c r="C24" s="172">
        <v>187</v>
      </c>
      <c r="D24" s="168">
        <v>78</v>
      </c>
      <c r="E24" s="167">
        <v>3</v>
      </c>
      <c r="F24" s="172">
        <v>42</v>
      </c>
      <c r="G24" s="172">
        <v>33</v>
      </c>
      <c r="H24" s="166">
        <v>7</v>
      </c>
      <c r="I24" s="168">
        <v>77</v>
      </c>
      <c r="J24" s="172">
        <v>45</v>
      </c>
      <c r="K24" s="172">
        <v>32</v>
      </c>
    </row>
    <row r="25" spans="1:11" s="13" customFormat="1" ht="15" customHeight="1">
      <c r="A25" s="165"/>
      <c r="B25" s="164"/>
      <c r="C25" s="163"/>
      <c r="D25" s="162"/>
      <c r="E25" s="161"/>
      <c r="F25" s="163"/>
      <c r="G25" s="163"/>
      <c r="H25" s="160"/>
      <c r="I25" s="162"/>
      <c r="J25" s="164"/>
      <c r="K25" s="164"/>
    </row>
    <row r="26" spans="1:11" s="13" customFormat="1" ht="15" customHeight="1">
      <c r="A26" s="514" t="s">
        <v>32</v>
      </c>
      <c r="B26" s="520" t="s">
        <v>131</v>
      </c>
      <c r="C26" s="521"/>
      <c r="D26" s="522"/>
      <c r="E26" s="507" t="s">
        <v>153</v>
      </c>
      <c r="F26" s="507"/>
      <c r="G26" s="507"/>
      <c r="H26" s="507"/>
      <c r="I26" s="507" t="s">
        <v>332</v>
      </c>
      <c r="J26" s="527" t="s">
        <v>316</v>
      </c>
      <c r="K26" s="517"/>
    </row>
    <row r="27" spans="1:11" s="13" customFormat="1" ht="15" customHeight="1">
      <c r="A27" s="515"/>
      <c r="B27" s="523"/>
      <c r="C27" s="524"/>
      <c r="D27" s="525"/>
      <c r="E27" s="526"/>
      <c r="F27" s="507"/>
      <c r="G27" s="507"/>
      <c r="H27" s="507"/>
      <c r="I27" s="507"/>
      <c r="J27" s="527"/>
      <c r="K27" s="518"/>
    </row>
    <row r="28" spans="1:11" s="13" customFormat="1" ht="15" customHeight="1">
      <c r="A28" s="515"/>
      <c r="B28" s="505"/>
      <c r="C28" s="507" t="s">
        <v>93</v>
      </c>
      <c r="D28" s="507" t="s">
        <v>88</v>
      </c>
      <c r="E28" s="510"/>
      <c r="F28" s="512" t="s">
        <v>78</v>
      </c>
      <c r="G28" s="512" t="s">
        <v>67</v>
      </c>
      <c r="H28" s="507" t="s">
        <v>91</v>
      </c>
      <c r="I28" s="507"/>
      <c r="J28" s="527"/>
      <c r="K28" s="518"/>
    </row>
    <row r="29" spans="1:11" s="13" customFormat="1" ht="15" customHeight="1">
      <c r="A29" s="515"/>
      <c r="B29" s="505"/>
      <c r="C29" s="508"/>
      <c r="D29" s="508"/>
      <c r="E29" s="511"/>
      <c r="F29" s="512"/>
      <c r="G29" s="512"/>
      <c r="H29" s="507"/>
      <c r="I29" s="507"/>
      <c r="J29" s="527"/>
      <c r="K29" s="518"/>
    </row>
    <row r="30" spans="1:11" s="13" customFormat="1" ht="15" customHeight="1">
      <c r="A30" s="515"/>
      <c r="B30" s="505"/>
      <c r="C30" s="508"/>
      <c r="D30" s="508"/>
      <c r="E30" s="511"/>
      <c r="F30" s="512"/>
      <c r="G30" s="512"/>
      <c r="H30" s="507"/>
      <c r="I30" s="507"/>
      <c r="J30" s="527"/>
      <c r="K30" s="518"/>
    </row>
    <row r="31" spans="1:11" s="13" customFormat="1" ht="15" customHeight="1">
      <c r="A31" s="515"/>
      <c r="B31" s="506"/>
      <c r="C31" s="508"/>
      <c r="D31" s="508"/>
      <c r="E31" s="511"/>
      <c r="F31" s="512"/>
      <c r="G31" s="512"/>
      <c r="H31" s="507"/>
      <c r="I31" s="507"/>
      <c r="J31" s="527"/>
      <c r="K31" s="519"/>
    </row>
    <row r="32" spans="1:11" s="13" customFormat="1" ht="19.5" customHeight="1">
      <c r="A32" s="175">
        <v>2017</v>
      </c>
      <c r="B32" s="172">
        <v>1744</v>
      </c>
      <c r="C32" s="172">
        <v>1698</v>
      </c>
      <c r="D32" s="172">
        <v>46</v>
      </c>
      <c r="E32" s="168">
        <v>369</v>
      </c>
      <c r="F32" s="166">
        <v>39</v>
      </c>
      <c r="G32" s="166">
        <v>245</v>
      </c>
      <c r="H32" s="172">
        <v>85</v>
      </c>
      <c r="I32" s="172">
        <v>466</v>
      </c>
      <c r="J32" s="172">
        <v>1539</v>
      </c>
      <c r="K32" s="170"/>
    </row>
    <row r="33" spans="1:11" s="13" customFormat="1" ht="19.5" customHeight="1">
      <c r="A33" s="175">
        <v>2018</v>
      </c>
      <c r="B33" s="172">
        <v>1762</v>
      </c>
      <c r="C33" s="172">
        <v>1680</v>
      </c>
      <c r="D33" s="172">
        <v>82</v>
      </c>
      <c r="E33" s="168">
        <v>387</v>
      </c>
      <c r="F33" s="166">
        <v>32</v>
      </c>
      <c r="G33" s="166">
        <v>238</v>
      </c>
      <c r="H33" s="172">
        <v>117</v>
      </c>
      <c r="I33" s="172">
        <v>432</v>
      </c>
      <c r="J33" s="172">
        <v>1459</v>
      </c>
      <c r="K33" s="170"/>
    </row>
    <row r="34" spans="1:11" s="13" customFormat="1" ht="19.5" customHeight="1">
      <c r="A34" s="175">
        <v>2019</v>
      </c>
      <c r="B34" s="172">
        <v>1942</v>
      </c>
      <c r="C34" s="172">
        <v>1691</v>
      </c>
      <c r="D34" s="172">
        <v>251</v>
      </c>
      <c r="E34" s="168">
        <v>374</v>
      </c>
      <c r="F34" s="166">
        <v>41</v>
      </c>
      <c r="G34" s="166">
        <v>225</v>
      </c>
      <c r="H34" s="172">
        <v>108</v>
      </c>
      <c r="I34" s="172">
        <v>482</v>
      </c>
      <c r="J34" s="172">
        <v>1336</v>
      </c>
      <c r="K34" s="170"/>
    </row>
    <row r="35" spans="1:11" s="13" customFormat="1" ht="19.5" customHeight="1">
      <c r="A35" s="175">
        <v>2020</v>
      </c>
      <c r="B35" s="172">
        <v>1737</v>
      </c>
      <c r="C35" s="172">
        <v>1694</v>
      </c>
      <c r="D35" s="172">
        <v>43</v>
      </c>
      <c r="E35" s="168">
        <v>356</v>
      </c>
      <c r="F35" s="166">
        <v>40</v>
      </c>
      <c r="G35" s="166">
        <v>222</v>
      </c>
      <c r="H35" s="172">
        <v>94</v>
      </c>
      <c r="I35" s="172">
        <v>460</v>
      </c>
      <c r="J35" s="172">
        <v>1676</v>
      </c>
      <c r="K35" s="170"/>
    </row>
    <row r="36" spans="1:11" s="13" customFormat="1" ht="19.5" customHeight="1">
      <c r="A36" s="159">
        <v>2021</v>
      </c>
      <c r="B36" s="234">
        <v>1971</v>
      </c>
      <c r="C36" s="234">
        <v>1925</v>
      </c>
      <c r="D36" s="234">
        <v>46</v>
      </c>
      <c r="E36" s="246">
        <v>402</v>
      </c>
      <c r="F36" s="244">
        <v>47</v>
      </c>
      <c r="G36" s="244">
        <v>233</v>
      </c>
      <c r="H36" s="234">
        <v>122</v>
      </c>
      <c r="I36" s="234">
        <v>556</v>
      </c>
      <c r="J36" s="234">
        <v>2241</v>
      </c>
      <c r="K36" s="183"/>
    </row>
    <row r="37" spans="1:11" s="13" customFormat="1" ht="19.5" customHeight="1">
      <c r="A37" s="175" t="s">
        <v>19</v>
      </c>
      <c r="B37" s="172">
        <v>450</v>
      </c>
      <c r="C37" s="172">
        <v>447</v>
      </c>
      <c r="D37" s="172">
        <v>3</v>
      </c>
      <c r="E37" s="168">
        <v>61</v>
      </c>
      <c r="F37" s="166">
        <v>1</v>
      </c>
      <c r="G37" s="166">
        <v>29</v>
      </c>
      <c r="H37" s="172">
        <v>31</v>
      </c>
      <c r="I37" s="172">
        <v>74</v>
      </c>
      <c r="J37" s="172">
        <v>381</v>
      </c>
      <c r="K37" s="170"/>
    </row>
    <row r="38" spans="1:11" s="13" customFormat="1" ht="19.5" customHeight="1">
      <c r="A38" s="175" t="s">
        <v>16</v>
      </c>
      <c r="B38" s="172">
        <v>134</v>
      </c>
      <c r="C38" s="172">
        <v>130</v>
      </c>
      <c r="D38" s="172">
        <v>4</v>
      </c>
      <c r="E38" s="168">
        <v>26</v>
      </c>
      <c r="F38" s="166">
        <v>3</v>
      </c>
      <c r="G38" s="166">
        <v>17</v>
      </c>
      <c r="H38" s="172">
        <v>6</v>
      </c>
      <c r="I38" s="172">
        <v>21</v>
      </c>
      <c r="J38" s="172">
        <v>270</v>
      </c>
      <c r="K38" s="170"/>
    </row>
    <row r="39" spans="1:11" s="13" customFormat="1" ht="19.5" customHeight="1">
      <c r="A39" s="175" t="s">
        <v>25</v>
      </c>
      <c r="B39" s="172">
        <v>168</v>
      </c>
      <c r="C39" s="172">
        <v>165</v>
      </c>
      <c r="D39" s="172">
        <v>3</v>
      </c>
      <c r="E39" s="168">
        <v>26</v>
      </c>
      <c r="F39" s="376" t="s">
        <v>350</v>
      </c>
      <c r="G39" s="376">
        <v>19</v>
      </c>
      <c r="H39" s="172">
        <v>7</v>
      </c>
      <c r="I39" s="172">
        <v>39</v>
      </c>
      <c r="J39" s="172">
        <v>228</v>
      </c>
      <c r="K39" s="170"/>
    </row>
    <row r="40" spans="1:11" s="13" customFormat="1" ht="19.5" customHeight="1">
      <c r="A40" s="175" t="s">
        <v>15</v>
      </c>
      <c r="B40" s="172">
        <v>161</v>
      </c>
      <c r="C40" s="172">
        <v>161</v>
      </c>
      <c r="D40" s="172">
        <v>0</v>
      </c>
      <c r="E40" s="168">
        <v>46</v>
      </c>
      <c r="F40" s="376">
        <v>2</v>
      </c>
      <c r="G40" s="376">
        <v>28</v>
      </c>
      <c r="H40" s="172">
        <v>16</v>
      </c>
      <c r="I40" s="172">
        <v>77</v>
      </c>
      <c r="J40" s="172">
        <v>230</v>
      </c>
      <c r="K40" s="170"/>
    </row>
    <row r="41" spans="1:11" s="13" customFormat="1" ht="19.5" customHeight="1">
      <c r="A41" s="175" t="s">
        <v>42</v>
      </c>
      <c r="B41" s="172">
        <v>207</v>
      </c>
      <c r="C41" s="172">
        <v>200</v>
      </c>
      <c r="D41" s="172">
        <v>7</v>
      </c>
      <c r="E41" s="168">
        <v>36</v>
      </c>
      <c r="F41" s="376">
        <v>2</v>
      </c>
      <c r="G41" s="376">
        <v>31</v>
      </c>
      <c r="H41" s="172">
        <v>3</v>
      </c>
      <c r="I41" s="172">
        <v>52</v>
      </c>
      <c r="J41" s="172">
        <v>173</v>
      </c>
      <c r="K41" s="170"/>
    </row>
    <row r="42" spans="1:11" s="13" customFormat="1" ht="19.5" customHeight="1">
      <c r="A42" s="175" t="s">
        <v>22</v>
      </c>
      <c r="B42" s="172">
        <v>199</v>
      </c>
      <c r="C42" s="172">
        <v>185</v>
      </c>
      <c r="D42" s="172">
        <v>14</v>
      </c>
      <c r="E42" s="168">
        <v>38</v>
      </c>
      <c r="F42" s="376">
        <v>8</v>
      </c>
      <c r="G42" s="376">
        <v>24</v>
      </c>
      <c r="H42" s="172">
        <v>6</v>
      </c>
      <c r="I42" s="172">
        <v>42</v>
      </c>
      <c r="J42" s="172">
        <v>242</v>
      </c>
      <c r="K42" s="170"/>
    </row>
    <row r="43" spans="1:11" s="13" customFormat="1" ht="19.5" customHeight="1">
      <c r="A43" s="175" t="s">
        <v>20</v>
      </c>
      <c r="B43" s="172">
        <v>221</v>
      </c>
      <c r="C43" s="172">
        <v>218</v>
      </c>
      <c r="D43" s="172">
        <v>3</v>
      </c>
      <c r="E43" s="168">
        <v>47</v>
      </c>
      <c r="F43" s="376">
        <v>30</v>
      </c>
      <c r="G43" s="376">
        <v>15</v>
      </c>
      <c r="H43" s="172">
        <v>2</v>
      </c>
      <c r="I43" s="172">
        <v>52</v>
      </c>
      <c r="J43" s="172">
        <v>41</v>
      </c>
      <c r="K43" s="170"/>
    </row>
    <row r="44" spans="1:11" s="13" customFormat="1" ht="19.5" customHeight="1">
      <c r="A44" s="175" t="s">
        <v>18</v>
      </c>
      <c r="B44" s="172">
        <v>125</v>
      </c>
      <c r="C44" s="172">
        <v>125</v>
      </c>
      <c r="D44" s="172">
        <v>0</v>
      </c>
      <c r="E44" s="168">
        <v>30</v>
      </c>
      <c r="F44" s="376" t="s">
        <v>350</v>
      </c>
      <c r="G44" s="376">
        <v>18</v>
      </c>
      <c r="H44" s="172">
        <v>12</v>
      </c>
      <c r="I44" s="172">
        <v>50</v>
      </c>
      <c r="J44" s="172">
        <v>295</v>
      </c>
      <c r="K44" s="170"/>
    </row>
    <row r="45" spans="1:11" s="13" customFormat="1" ht="19.5" customHeight="1">
      <c r="A45" s="175" t="s">
        <v>45</v>
      </c>
      <c r="B45" s="172">
        <v>118</v>
      </c>
      <c r="C45" s="172">
        <v>118</v>
      </c>
      <c r="D45" s="172">
        <v>0</v>
      </c>
      <c r="E45" s="168">
        <v>54</v>
      </c>
      <c r="F45" s="376" t="s">
        <v>350</v>
      </c>
      <c r="G45" s="376">
        <v>33</v>
      </c>
      <c r="H45" s="172">
        <v>21</v>
      </c>
      <c r="I45" s="172">
        <v>61</v>
      </c>
      <c r="J45" s="172">
        <v>61</v>
      </c>
      <c r="K45" s="170"/>
    </row>
    <row r="46" spans="1:11" s="13" customFormat="1" ht="19.5" customHeight="1">
      <c r="A46" s="175" t="s">
        <v>47</v>
      </c>
      <c r="B46" s="172">
        <v>69</v>
      </c>
      <c r="C46" s="172">
        <v>65</v>
      </c>
      <c r="D46" s="172">
        <v>4</v>
      </c>
      <c r="E46" s="168">
        <v>19</v>
      </c>
      <c r="F46" s="376" t="s">
        <v>350</v>
      </c>
      <c r="G46" s="376">
        <v>8</v>
      </c>
      <c r="H46" s="172">
        <v>11</v>
      </c>
      <c r="I46" s="172">
        <v>55</v>
      </c>
      <c r="J46" s="172">
        <v>204</v>
      </c>
      <c r="K46" s="170"/>
    </row>
    <row r="47" spans="1:11" s="13" customFormat="1" ht="19.5" customHeight="1">
      <c r="A47" s="174" t="s">
        <v>17</v>
      </c>
      <c r="B47" s="172">
        <v>119</v>
      </c>
      <c r="C47" s="172">
        <v>111</v>
      </c>
      <c r="D47" s="172">
        <v>8</v>
      </c>
      <c r="E47" s="168">
        <v>19</v>
      </c>
      <c r="F47" s="376">
        <v>1</v>
      </c>
      <c r="G47" s="376">
        <v>11</v>
      </c>
      <c r="H47" s="172">
        <v>7</v>
      </c>
      <c r="I47" s="172">
        <v>33</v>
      </c>
      <c r="J47" s="172">
        <v>116</v>
      </c>
      <c r="K47" s="169"/>
    </row>
    <row r="48" spans="1:11" s="30" customFormat="1" ht="15" customHeight="1">
      <c r="A48" s="503" t="s">
        <v>75</v>
      </c>
      <c r="B48" s="503"/>
      <c r="C48" s="503"/>
      <c r="D48" s="503"/>
      <c r="E48" s="503"/>
      <c r="F48" s="503"/>
      <c r="G48" s="503"/>
      <c r="H48" s="503"/>
      <c r="I48" s="503"/>
      <c r="J48" s="503"/>
      <c r="K48" s="503"/>
    </row>
  </sheetData>
  <mergeCells count="28">
    <mergeCell ref="A26:A31"/>
    <mergeCell ref="B26:D27"/>
    <mergeCell ref="E26:H27"/>
    <mergeCell ref="I26:I31"/>
    <mergeCell ref="J26:J31"/>
    <mergeCell ref="B28:B31"/>
    <mergeCell ref="C28:C31"/>
    <mergeCell ref="D28:D31"/>
    <mergeCell ref="E28:E31"/>
    <mergeCell ref="F28:F31"/>
    <mergeCell ref="G28:G31"/>
    <mergeCell ref="H28:H31"/>
    <mergeCell ref="A1:K1"/>
    <mergeCell ref="A48:K48"/>
    <mergeCell ref="F5:F8"/>
    <mergeCell ref="K5:K8"/>
    <mergeCell ref="E5:E8"/>
    <mergeCell ref="I5:I8"/>
    <mergeCell ref="J5:J8"/>
    <mergeCell ref="D5:D8"/>
    <mergeCell ref="I3:K4"/>
    <mergeCell ref="A3:A8"/>
    <mergeCell ref="B3:B8"/>
    <mergeCell ref="C3:C8"/>
    <mergeCell ref="D3:G4"/>
    <mergeCell ref="H3:H8"/>
    <mergeCell ref="G5:G8"/>
    <mergeCell ref="K26:K31"/>
  </mergeCells>
  <phoneticPr fontId="26" type="noConversion"/>
  <printOptions horizontalCentered="1"/>
  <pageMargins left="0.78694444894790649" right="0.78694444894790649" top="0.98416668176651001" bottom="0.98416668176651001" header="0" footer="0.59041666984558105"/>
  <pageSetup paperSize="9" scale="62" pageOrder="overThenDown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P24"/>
  <sheetViews>
    <sheetView view="pageBreakPreview" zoomScaleNormal="100" zoomScaleSheetLayoutView="100" workbookViewId="0">
      <selection sqref="A1:O1"/>
    </sheetView>
  </sheetViews>
  <sheetFormatPr defaultColWidth="8.88671875" defaultRowHeight="13.5"/>
  <cols>
    <col min="1" max="1" width="6.77734375" style="8" customWidth="1"/>
    <col min="2" max="8" width="7.77734375" style="8" customWidth="1"/>
    <col min="9" max="9" width="9.5546875" style="8" bestFit="1" customWidth="1"/>
    <col min="10" max="15" width="7.77734375" style="8" customWidth="1"/>
    <col min="16" max="16384" width="8.88671875" style="8"/>
  </cols>
  <sheetData>
    <row r="1" spans="1:16" s="32" customFormat="1" ht="30" customHeight="1">
      <c r="A1" s="531" t="s">
        <v>1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31"/>
    </row>
    <row r="2" spans="1:16" s="35" customFormat="1" ht="15" customHeight="1">
      <c r="A2" s="185" t="s">
        <v>124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89" t="s">
        <v>318</v>
      </c>
      <c r="P2" s="34"/>
    </row>
    <row r="3" spans="1:16" s="14" customFormat="1" ht="24.95" customHeight="1">
      <c r="A3" s="529" t="s">
        <v>209</v>
      </c>
      <c r="B3" s="536" t="s">
        <v>168</v>
      </c>
      <c r="C3" s="537"/>
      <c r="D3" s="534" t="s">
        <v>175</v>
      </c>
      <c r="E3" s="535"/>
      <c r="F3" s="534" t="s">
        <v>174</v>
      </c>
      <c r="G3" s="535"/>
      <c r="H3" s="534" t="s">
        <v>63</v>
      </c>
      <c r="I3" s="535"/>
      <c r="J3" s="529" t="s">
        <v>95</v>
      </c>
      <c r="K3" s="530"/>
      <c r="L3" s="529" t="s">
        <v>105</v>
      </c>
      <c r="M3" s="530"/>
      <c r="N3" s="546" t="s">
        <v>100</v>
      </c>
      <c r="O3" s="547"/>
    </row>
    <row r="4" spans="1:16" s="14" customFormat="1" ht="24.95" customHeight="1">
      <c r="A4" s="530"/>
      <c r="B4" s="537"/>
      <c r="C4" s="537"/>
      <c r="D4" s="535"/>
      <c r="E4" s="535"/>
      <c r="F4" s="535"/>
      <c r="G4" s="535"/>
      <c r="H4" s="535"/>
      <c r="I4" s="535"/>
      <c r="J4" s="530"/>
      <c r="K4" s="530"/>
      <c r="L4" s="530"/>
      <c r="M4" s="530"/>
      <c r="N4" s="547"/>
      <c r="O4" s="547"/>
    </row>
    <row r="5" spans="1:16" s="14" customFormat="1" ht="15" customHeight="1">
      <c r="A5" s="530"/>
      <c r="B5" s="544" t="s">
        <v>354</v>
      </c>
      <c r="C5" s="529" t="s">
        <v>108</v>
      </c>
      <c r="D5" s="536" t="s">
        <v>235</v>
      </c>
      <c r="E5" s="542" t="s">
        <v>185</v>
      </c>
      <c r="F5" s="536" t="s">
        <v>235</v>
      </c>
      <c r="G5" s="542" t="s">
        <v>185</v>
      </c>
      <c r="H5" s="536" t="s">
        <v>247</v>
      </c>
      <c r="I5" s="528" t="s">
        <v>254</v>
      </c>
      <c r="J5" s="536" t="s">
        <v>247</v>
      </c>
      <c r="K5" s="528" t="s">
        <v>254</v>
      </c>
      <c r="L5" s="536" t="s">
        <v>247</v>
      </c>
      <c r="M5" s="528" t="s">
        <v>254</v>
      </c>
      <c r="N5" s="536" t="s">
        <v>247</v>
      </c>
      <c r="O5" s="528" t="s">
        <v>254</v>
      </c>
    </row>
    <row r="6" spans="1:16" s="14" customFormat="1" ht="32.1" customHeight="1">
      <c r="A6" s="530"/>
      <c r="B6" s="545"/>
      <c r="C6" s="529"/>
      <c r="D6" s="536"/>
      <c r="E6" s="543"/>
      <c r="F6" s="536"/>
      <c r="G6" s="543"/>
      <c r="H6" s="536"/>
      <c r="I6" s="528"/>
      <c r="J6" s="536"/>
      <c r="K6" s="528"/>
      <c r="L6" s="536"/>
      <c r="M6" s="528"/>
      <c r="N6" s="536"/>
      <c r="O6" s="528"/>
    </row>
    <row r="7" spans="1:16" s="14" customFormat="1" ht="32.1" customHeight="1">
      <c r="A7" s="184">
        <v>2017</v>
      </c>
      <c r="B7" s="351">
        <v>491</v>
      </c>
      <c r="C7" s="352">
        <v>16355</v>
      </c>
      <c r="D7" s="353">
        <v>19</v>
      </c>
      <c r="E7" s="353">
        <v>1181</v>
      </c>
      <c r="F7" s="353">
        <v>19</v>
      </c>
      <c r="G7" s="353">
        <v>32925</v>
      </c>
      <c r="H7" s="353">
        <v>708</v>
      </c>
      <c r="I7" s="353">
        <v>1475841</v>
      </c>
      <c r="J7" s="377">
        <v>25</v>
      </c>
      <c r="K7" s="353">
        <v>331566</v>
      </c>
      <c r="L7" s="353">
        <v>0</v>
      </c>
      <c r="M7" s="352">
        <v>0</v>
      </c>
      <c r="N7" s="353">
        <v>0</v>
      </c>
      <c r="O7" s="352">
        <v>0</v>
      </c>
    </row>
    <row r="8" spans="1:16" s="14" customFormat="1" ht="32.1" customHeight="1">
      <c r="A8" s="184">
        <v>2018</v>
      </c>
      <c r="B8" s="351">
        <v>488</v>
      </c>
      <c r="C8" s="352">
        <v>16970</v>
      </c>
      <c r="D8" s="353">
        <v>20</v>
      </c>
      <c r="E8" s="353">
        <v>1339</v>
      </c>
      <c r="F8" s="353">
        <v>16</v>
      </c>
      <c r="G8" s="353">
        <v>31908</v>
      </c>
      <c r="H8" s="353">
        <v>547</v>
      </c>
      <c r="I8" s="353">
        <v>2116741</v>
      </c>
      <c r="J8" s="378">
        <v>25</v>
      </c>
      <c r="K8" s="353">
        <v>384912</v>
      </c>
      <c r="L8" s="353">
        <v>0</v>
      </c>
      <c r="M8" s="352">
        <v>0</v>
      </c>
      <c r="N8" s="353">
        <v>0</v>
      </c>
      <c r="O8" s="352">
        <v>0</v>
      </c>
    </row>
    <row r="9" spans="1:16" s="14" customFormat="1" ht="32.1" customHeight="1">
      <c r="A9" s="184">
        <v>2019</v>
      </c>
      <c r="B9" s="351">
        <v>480</v>
      </c>
      <c r="C9" s="352">
        <v>16806</v>
      </c>
      <c r="D9" s="353">
        <v>18</v>
      </c>
      <c r="E9" s="353">
        <v>1238</v>
      </c>
      <c r="F9" s="353">
        <v>14</v>
      </c>
      <c r="G9" s="353">
        <v>32413</v>
      </c>
      <c r="H9" s="353">
        <v>41</v>
      </c>
      <c r="I9" s="353">
        <v>2219767</v>
      </c>
      <c r="J9" s="378">
        <v>21</v>
      </c>
      <c r="K9" s="353">
        <v>319080</v>
      </c>
      <c r="L9" s="353">
        <v>0</v>
      </c>
      <c r="M9" s="352">
        <v>0</v>
      </c>
      <c r="N9" s="353">
        <v>0</v>
      </c>
      <c r="O9" s="352">
        <v>0</v>
      </c>
    </row>
    <row r="10" spans="1:16" s="14" customFormat="1" ht="32.1" customHeight="1">
      <c r="A10" s="184">
        <v>2020</v>
      </c>
      <c r="B10" s="351">
        <v>461</v>
      </c>
      <c r="C10" s="352">
        <v>17629</v>
      </c>
      <c r="D10" s="353">
        <v>15</v>
      </c>
      <c r="E10" s="353">
        <v>1315</v>
      </c>
      <c r="F10" s="353">
        <v>15</v>
      </c>
      <c r="G10" s="353">
        <v>30953</v>
      </c>
      <c r="H10" s="353">
        <v>45</v>
      </c>
      <c r="I10" s="353">
        <v>2630867</v>
      </c>
      <c r="J10" s="379">
        <v>20</v>
      </c>
      <c r="K10" s="353">
        <v>390600</v>
      </c>
      <c r="L10" s="353">
        <v>2</v>
      </c>
      <c r="M10" s="352">
        <v>4</v>
      </c>
      <c r="N10" s="353">
        <v>0</v>
      </c>
      <c r="O10" s="352">
        <v>0</v>
      </c>
    </row>
    <row r="11" spans="1:16" s="14" customFormat="1" ht="32.1" customHeight="1">
      <c r="A11" s="191">
        <v>2021</v>
      </c>
      <c r="B11" s="354">
        <v>497</v>
      </c>
      <c r="C11" s="355">
        <v>19654</v>
      </c>
      <c r="D11" s="356">
        <v>15</v>
      </c>
      <c r="E11" s="356">
        <v>1326</v>
      </c>
      <c r="F11" s="356">
        <v>15</v>
      </c>
      <c r="G11" s="356">
        <v>32864</v>
      </c>
      <c r="H11" s="356">
        <v>44</v>
      </c>
      <c r="I11" s="356">
        <v>2561300</v>
      </c>
      <c r="J11" s="356">
        <v>21</v>
      </c>
      <c r="K11" s="356">
        <v>397000</v>
      </c>
      <c r="L11" s="356">
        <v>2</v>
      </c>
      <c r="M11" s="355">
        <v>4</v>
      </c>
      <c r="N11" s="356">
        <v>0</v>
      </c>
      <c r="O11" s="355">
        <v>0</v>
      </c>
    </row>
    <row r="12" spans="1:16" s="14" customFormat="1" ht="15" customHeight="1">
      <c r="A12" s="198"/>
      <c r="B12" s="197"/>
      <c r="C12" s="196"/>
      <c r="D12" s="197"/>
      <c r="E12" s="195"/>
      <c r="F12" s="197"/>
      <c r="G12" s="195"/>
      <c r="H12" s="197"/>
      <c r="I12" s="194"/>
      <c r="J12" s="193"/>
      <c r="K12" s="192"/>
      <c r="L12" s="197"/>
      <c r="M12" s="194"/>
      <c r="N12" s="197"/>
      <c r="O12" s="194"/>
    </row>
    <row r="13" spans="1:16" s="14" customFormat="1" ht="24.75" customHeight="1">
      <c r="A13" s="529" t="s">
        <v>209</v>
      </c>
      <c r="B13" s="529" t="s">
        <v>97</v>
      </c>
      <c r="C13" s="530"/>
      <c r="D13" s="529" t="s">
        <v>213</v>
      </c>
      <c r="E13" s="530"/>
      <c r="F13" s="529" t="s">
        <v>107</v>
      </c>
      <c r="G13" s="530"/>
      <c r="H13" s="536" t="s">
        <v>263</v>
      </c>
      <c r="I13" s="537"/>
      <c r="J13" s="529" t="s">
        <v>71</v>
      </c>
      <c r="K13" s="530"/>
      <c r="L13" s="536" t="s">
        <v>81</v>
      </c>
      <c r="M13" s="537"/>
      <c r="N13" s="538" t="s">
        <v>101</v>
      </c>
      <c r="O13" s="539"/>
    </row>
    <row r="14" spans="1:16" s="14" customFormat="1" ht="24.75" customHeight="1">
      <c r="A14" s="530"/>
      <c r="B14" s="530"/>
      <c r="C14" s="530"/>
      <c r="D14" s="530"/>
      <c r="E14" s="530"/>
      <c r="F14" s="530"/>
      <c r="G14" s="530"/>
      <c r="H14" s="537"/>
      <c r="I14" s="537"/>
      <c r="J14" s="530"/>
      <c r="K14" s="530"/>
      <c r="L14" s="537"/>
      <c r="M14" s="537"/>
      <c r="N14" s="540"/>
      <c r="O14" s="541"/>
    </row>
    <row r="15" spans="1:16" s="14" customFormat="1" ht="15" customHeight="1">
      <c r="A15" s="530"/>
      <c r="B15" s="536" t="s">
        <v>247</v>
      </c>
      <c r="C15" s="528" t="s">
        <v>254</v>
      </c>
      <c r="D15" s="536" t="s">
        <v>247</v>
      </c>
      <c r="E15" s="528" t="s">
        <v>254</v>
      </c>
      <c r="F15" s="536" t="s">
        <v>247</v>
      </c>
      <c r="G15" s="528" t="s">
        <v>254</v>
      </c>
      <c r="H15" s="536" t="s">
        <v>247</v>
      </c>
      <c r="I15" s="528" t="s">
        <v>254</v>
      </c>
      <c r="J15" s="536" t="s">
        <v>247</v>
      </c>
      <c r="K15" s="528" t="s">
        <v>254</v>
      </c>
      <c r="L15" s="536" t="s">
        <v>247</v>
      </c>
      <c r="M15" s="528" t="s">
        <v>254</v>
      </c>
      <c r="N15" s="548" t="s">
        <v>247</v>
      </c>
      <c r="O15" s="536" t="s">
        <v>184</v>
      </c>
    </row>
    <row r="16" spans="1:16" s="14" customFormat="1" ht="32.1" customHeight="1">
      <c r="A16" s="530"/>
      <c r="B16" s="536"/>
      <c r="C16" s="528"/>
      <c r="D16" s="536"/>
      <c r="E16" s="528"/>
      <c r="F16" s="536"/>
      <c r="G16" s="528"/>
      <c r="H16" s="536"/>
      <c r="I16" s="528"/>
      <c r="J16" s="536"/>
      <c r="K16" s="528"/>
      <c r="L16" s="536"/>
      <c r="M16" s="528"/>
      <c r="N16" s="549"/>
      <c r="O16" s="536"/>
    </row>
    <row r="17" spans="1:15" s="14" customFormat="1" ht="32.1" customHeight="1">
      <c r="A17" s="184">
        <v>2017</v>
      </c>
      <c r="B17" s="351">
        <v>110</v>
      </c>
      <c r="C17" s="352">
        <v>4710</v>
      </c>
      <c r="D17" s="353">
        <v>5</v>
      </c>
      <c r="E17" s="353">
        <v>161</v>
      </c>
      <c r="F17" s="353">
        <v>7</v>
      </c>
      <c r="G17" s="353">
        <v>106</v>
      </c>
      <c r="H17" s="353">
        <v>814</v>
      </c>
      <c r="I17" s="353">
        <v>1276</v>
      </c>
      <c r="J17" s="377">
        <v>6</v>
      </c>
      <c r="K17" s="377">
        <v>15</v>
      </c>
      <c r="L17" s="353">
        <v>1</v>
      </c>
      <c r="M17" s="353">
        <v>2</v>
      </c>
      <c r="N17" s="353">
        <v>82</v>
      </c>
      <c r="O17" s="353">
        <v>7114</v>
      </c>
    </row>
    <row r="18" spans="1:15" s="14" customFormat="1" ht="32.1" customHeight="1">
      <c r="A18" s="184">
        <v>2018</v>
      </c>
      <c r="B18" s="351">
        <v>52</v>
      </c>
      <c r="C18" s="352">
        <v>6352</v>
      </c>
      <c r="D18" s="353">
        <v>4</v>
      </c>
      <c r="E18" s="353">
        <v>138</v>
      </c>
      <c r="F18" s="353">
        <v>9</v>
      </c>
      <c r="G18" s="353">
        <v>126</v>
      </c>
      <c r="H18" s="353">
        <v>834</v>
      </c>
      <c r="I18" s="353">
        <v>1436</v>
      </c>
      <c r="J18" s="378">
        <v>3</v>
      </c>
      <c r="K18" s="378">
        <v>6</v>
      </c>
      <c r="L18" s="353">
        <v>2</v>
      </c>
      <c r="M18" s="353">
        <v>3</v>
      </c>
      <c r="N18" s="353">
        <v>99</v>
      </c>
      <c r="O18" s="353">
        <v>7841</v>
      </c>
    </row>
    <row r="19" spans="1:15" s="14" customFormat="1" ht="32.1" customHeight="1">
      <c r="A19" s="184">
        <v>2019</v>
      </c>
      <c r="B19" s="351">
        <v>79</v>
      </c>
      <c r="C19" s="352">
        <v>5671</v>
      </c>
      <c r="D19" s="353">
        <v>4</v>
      </c>
      <c r="E19" s="353">
        <v>128</v>
      </c>
      <c r="F19" s="353">
        <v>1</v>
      </c>
      <c r="G19" s="353">
        <v>90</v>
      </c>
      <c r="H19" s="353">
        <v>898</v>
      </c>
      <c r="I19" s="353">
        <v>1243</v>
      </c>
      <c r="J19" s="378">
        <v>0</v>
      </c>
      <c r="K19" s="378">
        <v>0</v>
      </c>
      <c r="L19" s="353">
        <v>0</v>
      </c>
      <c r="M19" s="353">
        <v>0</v>
      </c>
      <c r="N19" s="353">
        <v>121</v>
      </c>
      <c r="O19" s="353">
        <v>9075</v>
      </c>
    </row>
    <row r="20" spans="1:15" s="14" customFormat="1" ht="32.1" customHeight="1">
      <c r="A20" s="184">
        <v>2020</v>
      </c>
      <c r="B20" s="351">
        <v>77</v>
      </c>
      <c r="C20" s="352">
        <v>3974</v>
      </c>
      <c r="D20" s="353">
        <v>4</v>
      </c>
      <c r="E20" s="353">
        <v>142</v>
      </c>
      <c r="F20" s="353" t="s">
        <v>178</v>
      </c>
      <c r="G20" s="353" t="s">
        <v>178</v>
      </c>
      <c r="H20" s="353">
        <v>1198</v>
      </c>
      <c r="I20" s="353">
        <v>2005</v>
      </c>
      <c r="J20" s="379">
        <v>0</v>
      </c>
      <c r="K20" s="379">
        <v>0</v>
      </c>
      <c r="L20" s="353">
        <v>0</v>
      </c>
      <c r="M20" s="353">
        <v>0</v>
      </c>
      <c r="N20" s="353">
        <v>143</v>
      </c>
      <c r="O20" s="353">
        <v>12778</v>
      </c>
    </row>
    <row r="21" spans="1:15" s="14" customFormat="1" ht="32.1" customHeight="1">
      <c r="A21" s="191">
        <v>2021</v>
      </c>
      <c r="B21" s="354">
        <v>71</v>
      </c>
      <c r="C21" s="355">
        <v>3633</v>
      </c>
      <c r="D21" s="356">
        <v>4</v>
      </c>
      <c r="E21" s="356">
        <v>170</v>
      </c>
      <c r="F21" s="356">
        <v>0</v>
      </c>
      <c r="G21" s="356">
        <v>0</v>
      </c>
      <c r="H21" s="356">
        <v>1350</v>
      </c>
      <c r="I21" s="356">
        <v>1350</v>
      </c>
      <c r="J21" s="356">
        <v>1</v>
      </c>
      <c r="K21" s="356">
        <v>4</v>
      </c>
      <c r="L21" s="356">
        <v>0</v>
      </c>
      <c r="M21" s="356">
        <v>0</v>
      </c>
      <c r="N21" s="356">
        <v>164</v>
      </c>
      <c r="O21" s="356">
        <v>14922</v>
      </c>
    </row>
    <row r="22" spans="1:15" s="33" customFormat="1" ht="45.75" customHeight="1">
      <c r="A22" s="532" t="s">
        <v>368</v>
      </c>
      <c r="B22" s="532"/>
      <c r="C22" s="532"/>
      <c r="D22" s="532"/>
      <c r="E22" s="532"/>
      <c r="F22" s="532"/>
      <c r="G22" s="532"/>
      <c r="H22" s="532"/>
      <c r="I22" s="532"/>
      <c r="J22" s="532"/>
      <c r="K22" s="532"/>
      <c r="L22" s="532"/>
      <c r="M22" s="532"/>
      <c r="N22" s="533"/>
      <c r="O22" s="533"/>
    </row>
    <row r="23" spans="1:15" ht="21.95" customHeight="1"/>
    <row r="24" spans="1:15">
      <c r="A24" s="9"/>
    </row>
  </sheetData>
  <mergeCells count="47">
    <mergeCell ref="N3:O4"/>
    <mergeCell ref="J3:K4"/>
    <mergeCell ref="C15:C16"/>
    <mergeCell ref="D15:D16"/>
    <mergeCell ref="E15:E16"/>
    <mergeCell ref="F15:F16"/>
    <mergeCell ref="G15:G16"/>
    <mergeCell ref="M15:M16"/>
    <mergeCell ref="N15:N16"/>
    <mergeCell ref="O15:O16"/>
    <mergeCell ref="H15:H16"/>
    <mergeCell ref="I15:I16"/>
    <mergeCell ref="J15:J16"/>
    <mergeCell ref="K15:K16"/>
    <mergeCell ref="L15:L16"/>
    <mergeCell ref="N5:N6"/>
    <mergeCell ref="L5:L6"/>
    <mergeCell ref="A3:A6"/>
    <mergeCell ref="B3:C4"/>
    <mergeCell ref="K5:K6"/>
    <mergeCell ref="G5:G6"/>
    <mergeCell ref="H5:H6"/>
    <mergeCell ref="B5:B6"/>
    <mergeCell ref="C5:C6"/>
    <mergeCell ref="D5:D6"/>
    <mergeCell ref="E5:E6"/>
    <mergeCell ref="F5:F6"/>
    <mergeCell ref="I5:I6"/>
    <mergeCell ref="J5:J6"/>
    <mergeCell ref="F3:G4"/>
    <mergeCell ref="H3:I4"/>
    <mergeCell ref="M5:M6"/>
    <mergeCell ref="L3:M4"/>
    <mergeCell ref="A1:O1"/>
    <mergeCell ref="A22:M22"/>
    <mergeCell ref="N22:O22"/>
    <mergeCell ref="O5:O6"/>
    <mergeCell ref="D3:E4"/>
    <mergeCell ref="A13:A16"/>
    <mergeCell ref="B13:C14"/>
    <mergeCell ref="D13:E14"/>
    <mergeCell ref="F13:G14"/>
    <mergeCell ref="H13:I14"/>
    <mergeCell ref="J13:K14"/>
    <mergeCell ref="L13:M14"/>
    <mergeCell ref="N13:O14"/>
    <mergeCell ref="B15:B16"/>
  </mergeCells>
  <phoneticPr fontId="26" type="noConversion"/>
  <printOptions horizontalCentered="1"/>
  <pageMargins left="0.78694444894790649" right="0.78694444894790649" top="0.98416668176651001" bottom="0.98416668176651001" header="0" footer="0.59041666984558105"/>
  <pageSetup paperSize="9" scale="63" pageOrder="overThenDown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N21"/>
  <sheetViews>
    <sheetView view="pageBreakPreview" zoomScale="90" zoomScaleNormal="100" zoomScaleSheetLayoutView="90" workbookViewId="0">
      <selection sqref="A1:M1"/>
    </sheetView>
  </sheetViews>
  <sheetFormatPr defaultColWidth="8.88671875" defaultRowHeight="13.5"/>
  <cols>
    <col min="1" max="13" width="7.77734375" style="8" customWidth="1"/>
    <col min="14" max="16384" width="8.88671875" style="8"/>
  </cols>
  <sheetData>
    <row r="1" spans="1:13" s="22" customFormat="1" ht="30" customHeight="1">
      <c r="A1" s="393" t="s">
        <v>3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</row>
    <row r="2" spans="1:13" s="113" customFormat="1" ht="15" customHeight="1">
      <c r="A2" s="551" t="s">
        <v>86</v>
      </c>
      <c r="B2" s="551"/>
      <c r="C2" s="551"/>
      <c r="D2" s="551"/>
      <c r="E2" s="551"/>
      <c r="F2" s="551"/>
      <c r="G2" s="551"/>
      <c r="I2" s="190"/>
      <c r="J2" s="190"/>
      <c r="K2" s="190"/>
      <c r="L2" s="190"/>
      <c r="M2" s="88" t="s">
        <v>312</v>
      </c>
    </row>
    <row r="3" spans="1:13" s="41" customFormat="1" ht="69.95" customHeight="1">
      <c r="A3" s="187" t="s">
        <v>356</v>
      </c>
      <c r="B3" s="134" t="s">
        <v>201</v>
      </c>
      <c r="C3" s="134" t="s">
        <v>200</v>
      </c>
      <c r="D3" s="134" t="s">
        <v>194</v>
      </c>
      <c r="E3" s="134" t="s">
        <v>313</v>
      </c>
      <c r="F3" s="134" t="s">
        <v>283</v>
      </c>
      <c r="G3" s="134" t="s">
        <v>143</v>
      </c>
      <c r="H3" s="134" t="s">
        <v>307</v>
      </c>
      <c r="I3" s="134" t="s">
        <v>306</v>
      </c>
      <c r="J3" s="134" t="s">
        <v>309</v>
      </c>
      <c r="K3" s="134" t="s">
        <v>336</v>
      </c>
      <c r="L3" s="134" t="s">
        <v>6</v>
      </c>
      <c r="M3" s="134" t="s">
        <v>192</v>
      </c>
    </row>
    <row r="4" spans="1:13" ht="24.95" customHeight="1">
      <c r="A4" s="80">
        <v>2017</v>
      </c>
      <c r="B4" s="233" t="s">
        <v>187</v>
      </c>
      <c r="C4" s="250" t="s">
        <v>187</v>
      </c>
      <c r="D4" s="250" t="s">
        <v>187</v>
      </c>
      <c r="E4" s="250" t="s">
        <v>187</v>
      </c>
      <c r="F4" s="250" t="s">
        <v>187</v>
      </c>
      <c r="G4" s="250" t="s">
        <v>187</v>
      </c>
      <c r="H4" s="250" t="s">
        <v>187</v>
      </c>
      <c r="I4" s="250" t="s">
        <v>187</v>
      </c>
      <c r="J4" s="250" t="s">
        <v>187</v>
      </c>
      <c r="K4" s="250" t="s">
        <v>187</v>
      </c>
      <c r="L4" s="250" t="s">
        <v>187</v>
      </c>
      <c r="M4" s="250" t="s">
        <v>187</v>
      </c>
    </row>
    <row r="5" spans="1:13" ht="24.95" customHeight="1">
      <c r="A5" s="80">
        <v>2018</v>
      </c>
      <c r="B5" s="233" t="s">
        <v>187</v>
      </c>
      <c r="C5" s="250" t="s">
        <v>187</v>
      </c>
      <c r="D5" s="250" t="s">
        <v>187</v>
      </c>
      <c r="E5" s="250" t="s">
        <v>187</v>
      </c>
      <c r="F5" s="250" t="s">
        <v>187</v>
      </c>
      <c r="G5" s="250" t="s">
        <v>187</v>
      </c>
      <c r="H5" s="250" t="s">
        <v>187</v>
      </c>
      <c r="I5" s="250" t="s">
        <v>187</v>
      </c>
      <c r="J5" s="250" t="s">
        <v>187</v>
      </c>
      <c r="K5" s="250" t="s">
        <v>187</v>
      </c>
      <c r="L5" s="250" t="s">
        <v>187</v>
      </c>
      <c r="M5" s="250" t="s">
        <v>187</v>
      </c>
    </row>
    <row r="6" spans="1:13" ht="24.95" customHeight="1">
      <c r="A6" s="80">
        <v>2019</v>
      </c>
      <c r="B6" s="233">
        <v>0</v>
      </c>
      <c r="C6" s="250">
        <v>0</v>
      </c>
      <c r="D6" s="250">
        <v>0</v>
      </c>
      <c r="E6" s="250">
        <v>0</v>
      </c>
      <c r="F6" s="250">
        <v>0</v>
      </c>
      <c r="G6" s="250">
        <v>5</v>
      </c>
      <c r="H6" s="250">
        <v>0</v>
      </c>
      <c r="I6" s="250">
        <v>0</v>
      </c>
      <c r="J6" s="250">
        <v>0</v>
      </c>
      <c r="K6" s="250">
        <v>0</v>
      </c>
      <c r="L6" s="250">
        <v>1</v>
      </c>
      <c r="M6" s="250">
        <v>0</v>
      </c>
    </row>
    <row r="7" spans="1:13" ht="24.95" customHeight="1">
      <c r="A7" s="189">
        <v>2020</v>
      </c>
      <c r="B7" s="314">
        <v>0</v>
      </c>
      <c r="C7" s="315">
        <v>0</v>
      </c>
      <c r="D7" s="315">
        <v>0</v>
      </c>
      <c r="E7" s="315">
        <v>0</v>
      </c>
      <c r="F7" s="315">
        <v>2</v>
      </c>
      <c r="G7" s="315">
        <v>17</v>
      </c>
      <c r="H7" s="315">
        <v>1</v>
      </c>
      <c r="I7" s="315">
        <v>0</v>
      </c>
      <c r="J7" s="315">
        <v>0</v>
      </c>
      <c r="K7" s="315">
        <v>0</v>
      </c>
      <c r="L7" s="315" t="s">
        <v>178</v>
      </c>
      <c r="M7" s="315">
        <v>0</v>
      </c>
    </row>
    <row r="8" spans="1:13" ht="24.95" customHeight="1">
      <c r="A8" s="186">
        <v>2021</v>
      </c>
      <c r="B8" s="316">
        <v>0</v>
      </c>
      <c r="C8" s="317">
        <v>0</v>
      </c>
      <c r="D8" s="317">
        <v>0</v>
      </c>
      <c r="E8" s="317">
        <v>0</v>
      </c>
      <c r="F8" s="317">
        <v>0</v>
      </c>
      <c r="G8" s="317">
        <v>1</v>
      </c>
      <c r="H8" s="317">
        <v>0</v>
      </c>
      <c r="I8" s="317">
        <v>0</v>
      </c>
      <c r="J8" s="317">
        <v>0</v>
      </c>
      <c r="K8" s="317">
        <v>0</v>
      </c>
      <c r="L8" s="317">
        <v>0</v>
      </c>
      <c r="M8" s="317">
        <v>0</v>
      </c>
    </row>
    <row r="9" spans="1:13" ht="24.95" customHeight="1">
      <c r="A9" s="189" t="s">
        <v>19</v>
      </c>
      <c r="B9" s="314">
        <v>0</v>
      </c>
      <c r="C9" s="250">
        <v>0</v>
      </c>
      <c r="D9" s="250">
        <v>0</v>
      </c>
      <c r="E9" s="250">
        <v>0</v>
      </c>
      <c r="F9" s="250">
        <v>0</v>
      </c>
      <c r="G9" s="250">
        <v>0</v>
      </c>
      <c r="H9" s="250">
        <v>0</v>
      </c>
      <c r="I9" s="250">
        <v>0</v>
      </c>
      <c r="J9" s="250">
        <v>0</v>
      </c>
      <c r="K9" s="250">
        <v>0</v>
      </c>
      <c r="L9" s="250">
        <v>0</v>
      </c>
      <c r="M9" s="250">
        <v>0</v>
      </c>
    </row>
    <row r="10" spans="1:13" ht="24.95" customHeight="1">
      <c r="A10" s="189" t="s">
        <v>16</v>
      </c>
      <c r="B10" s="250">
        <v>0</v>
      </c>
      <c r="C10" s="250">
        <v>0</v>
      </c>
      <c r="D10" s="250">
        <v>0</v>
      </c>
      <c r="E10" s="250">
        <v>0</v>
      </c>
      <c r="F10" s="250">
        <v>0</v>
      </c>
      <c r="G10" s="250">
        <v>0</v>
      </c>
      <c r="H10" s="250">
        <v>0</v>
      </c>
      <c r="I10" s="250">
        <v>0</v>
      </c>
      <c r="J10" s="250">
        <v>0</v>
      </c>
      <c r="K10" s="250">
        <v>0</v>
      </c>
      <c r="L10" s="250">
        <v>0</v>
      </c>
      <c r="M10" s="250">
        <v>0</v>
      </c>
    </row>
    <row r="11" spans="1:13" ht="24.95" customHeight="1">
      <c r="A11" s="189" t="s">
        <v>25</v>
      </c>
      <c r="B11" s="250">
        <v>0</v>
      </c>
      <c r="C11" s="250">
        <v>0</v>
      </c>
      <c r="D11" s="250">
        <v>0</v>
      </c>
      <c r="E11" s="250">
        <v>0</v>
      </c>
      <c r="F11" s="250">
        <v>0</v>
      </c>
      <c r="G11" s="250">
        <v>0</v>
      </c>
      <c r="H11" s="250">
        <v>0</v>
      </c>
      <c r="I11" s="250">
        <v>0</v>
      </c>
      <c r="J11" s="250">
        <v>0</v>
      </c>
      <c r="K11" s="250">
        <v>0</v>
      </c>
      <c r="L11" s="250">
        <v>0</v>
      </c>
      <c r="M11" s="250">
        <v>0</v>
      </c>
    </row>
    <row r="12" spans="1:13" ht="24.95" customHeight="1">
      <c r="A12" s="189" t="s">
        <v>15</v>
      </c>
      <c r="B12" s="250">
        <v>0</v>
      </c>
      <c r="C12" s="250">
        <v>0</v>
      </c>
      <c r="D12" s="250">
        <v>0</v>
      </c>
      <c r="E12" s="250">
        <v>0</v>
      </c>
      <c r="F12" s="250">
        <v>0</v>
      </c>
      <c r="G12" s="250">
        <v>0</v>
      </c>
      <c r="H12" s="250">
        <v>0</v>
      </c>
      <c r="I12" s="250">
        <v>0</v>
      </c>
      <c r="J12" s="250">
        <v>0</v>
      </c>
      <c r="K12" s="250">
        <v>0</v>
      </c>
      <c r="L12" s="250">
        <v>0</v>
      </c>
      <c r="M12" s="250">
        <v>0</v>
      </c>
    </row>
    <row r="13" spans="1:13" ht="24.95" customHeight="1">
      <c r="A13" s="189" t="s">
        <v>42</v>
      </c>
      <c r="B13" s="250">
        <v>0</v>
      </c>
      <c r="C13" s="250">
        <v>0</v>
      </c>
      <c r="D13" s="250">
        <v>0</v>
      </c>
      <c r="E13" s="250">
        <v>0</v>
      </c>
      <c r="F13" s="250">
        <v>0</v>
      </c>
      <c r="G13" s="250">
        <v>0</v>
      </c>
      <c r="H13" s="250">
        <v>0</v>
      </c>
      <c r="I13" s="250">
        <v>0</v>
      </c>
      <c r="J13" s="250">
        <v>0</v>
      </c>
      <c r="K13" s="250">
        <v>0</v>
      </c>
      <c r="L13" s="250">
        <v>0</v>
      </c>
      <c r="M13" s="250">
        <v>0</v>
      </c>
    </row>
    <row r="14" spans="1:13" ht="24.95" customHeight="1">
      <c r="A14" s="189" t="s">
        <v>22</v>
      </c>
      <c r="B14" s="250">
        <v>0</v>
      </c>
      <c r="C14" s="250">
        <v>0</v>
      </c>
      <c r="D14" s="250">
        <v>0</v>
      </c>
      <c r="E14" s="250">
        <v>0</v>
      </c>
      <c r="F14" s="250">
        <v>0</v>
      </c>
      <c r="G14" s="250">
        <v>0</v>
      </c>
      <c r="H14" s="250">
        <v>0</v>
      </c>
      <c r="I14" s="250">
        <v>0</v>
      </c>
      <c r="J14" s="250">
        <v>0</v>
      </c>
      <c r="K14" s="250">
        <v>0</v>
      </c>
      <c r="L14" s="250">
        <v>0</v>
      </c>
      <c r="M14" s="250">
        <v>0</v>
      </c>
    </row>
    <row r="15" spans="1:13" ht="24.95" customHeight="1">
      <c r="A15" s="189" t="s">
        <v>20</v>
      </c>
      <c r="B15" s="250">
        <v>0</v>
      </c>
      <c r="C15" s="250">
        <v>0</v>
      </c>
      <c r="D15" s="250">
        <v>0</v>
      </c>
      <c r="E15" s="250">
        <v>0</v>
      </c>
      <c r="F15" s="250">
        <v>0</v>
      </c>
      <c r="G15" s="315">
        <v>1</v>
      </c>
      <c r="H15" s="250">
        <v>0</v>
      </c>
      <c r="I15" s="250">
        <v>0</v>
      </c>
      <c r="J15" s="250">
        <v>0</v>
      </c>
      <c r="K15" s="250">
        <v>0</v>
      </c>
      <c r="L15" s="250">
        <v>0</v>
      </c>
      <c r="M15" s="250">
        <v>0</v>
      </c>
    </row>
    <row r="16" spans="1:13" ht="24.95" customHeight="1">
      <c r="A16" s="189" t="s">
        <v>18</v>
      </c>
      <c r="B16" s="250">
        <v>0</v>
      </c>
      <c r="C16" s="250">
        <v>0</v>
      </c>
      <c r="D16" s="250">
        <v>0</v>
      </c>
      <c r="E16" s="250">
        <v>0</v>
      </c>
      <c r="F16" s="250">
        <v>0</v>
      </c>
      <c r="G16" s="250">
        <v>0</v>
      </c>
      <c r="H16" s="250">
        <v>0</v>
      </c>
      <c r="I16" s="250">
        <v>0</v>
      </c>
      <c r="J16" s="250">
        <v>0</v>
      </c>
      <c r="K16" s="250">
        <v>0</v>
      </c>
      <c r="L16" s="250">
        <v>0</v>
      </c>
      <c r="M16" s="250">
        <v>0</v>
      </c>
    </row>
    <row r="17" spans="1:14" ht="24.95" customHeight="1">
      <c r="A17" s="189" t="s">
        <v>45</v>
      </c>
      <c r="B17" s="250">
        <v>0</v>
      </c>
      <c r="C17" s="250">
        <v>0</v>
      </c>
      <c r="D17" s="250">
        <v>0</v>
      </c>
      <c r="E17" s="250">
        <v>0</v>
      </c>
      <c r="F17" s="250">
        <v>0</v>
      </c>
      <c r="G17" s="250">
        <v>0</v>
      </c>
      <c r="H17" s="250">
        <v>0</v>
      </c>
      <c r="I17" s="250">
        <v>0</v>
      </c>
      <c r="J17" s="250">
        <v>0</v>
      </c>
      <c r="K17" s="250">
        <v>0</v>
      </c>
      <c r="L17" s="250">
        <v>0</v>
      </c>
      <c r="M17" s="250">
        <v>0</v>
      </c>
    </row>
    <row r="18" spans="1:14" ht="24.95" customHeight="1">
      <c r="A18" s="189" t="s">
        <v>47</v>
      </c>
      <c r="B18" s="250">
        <v>0</v>
      </c>
      <c r="C18" s="250">
        <v>0</v>
      </c>
      <c r="D18" s="250">
        <v>0</v>
      </c>
      <c r="E18" s="250">
        <v>0</v>
      </c>
      <c r="F18" s="250">
        <v>0</v>
      </c>
      <c r="G18" s="250">
        <v>0</v>
      </c>
      <c r="H18" s="250">
        <v>0</v>
      </c>
      <c r="I18" s="250">
        <v>0</v>
      </c>
      <c r="J18" s="250">
        <v>0</v>
      </c>
      <c r="K18" s="250">
        <v>0</v>
      </c>
      <c r="L18" s="250">
        <v>0</v>
      </c>
      <c r="M18" s="250">
        <v>0</v>
      </c>
    </row>
    <row r="19" spans="1:14" ht="24.95" customHeight="1">
      <c r="A19" s="188" t="s">
        <v>17</v>
      </c>
      <c r="B19" s="250">
        <v>0</v>
      </c>
      <c r="C19" s="250">
        <v>0</v>
      </c>
      <c r="D19" s="250">
        <v>0</v>
      </c>
      <c r="E19" s="250">
        <v>0</v>
      </c>
      <c r="F19" s="250">
        <v>0</v>
      </c>
      <c r="G19" s="250">
        <v>0</v>
      </c>
      <c r="H19" s="250">
        <v>0</v>
      </c>
      <c r="I19" s="250">
        <v>0</v>
      </c>
      <c r="J19" s="250">
        <v>0</v>
      </c>
      <c r="K19" s="250">
        <v>0</v>
      </c>
      <c r="L19" s="250">
        <v>0</v>
      </c>
      <c r="M19" s="250">
        <v>0</v>
      </c>
    </row>
    <row r="20" spans="1:14" s="113" customFormat="1" ht="17.100000000000001" customHeight="1">
      <c r="A20" s="550" t="s">
        <v>369</v>
      </c>
      <c r="B20" s="550"/>
      <c r="C20" s="550"/>
      <c r="D20" s="550"/>
      <c r="E20" s="550"/>
      <c r="F20" s="550"/>
      <c r="G20" s="550"/>
      <c r="H20" s="406"/>
      <c r="I20" s="406"/>
      <c r="J20" s="406"/>
      <c r="K20" s="406"/>
      <c r="L20" s="406"/>
      <c r="M20" s="406"/>
      <c r="N20" s="27"/>
    </row>
    <row r="21" spans="1:14">
      <c r="A21" s="9"/>
    </row>
  </sheetData>
  <mergeCells count="4">
    <mergeCell ref="A20:G20"/>
    <mergeCell ref="H20:M20"/>
    <mergeCell ref="A1:M1"/>
    <mergeCell ref="A2:G2"/>
  </mergeCells>
  <phoneticPr fontId="26" type="noConversion"/>
  <printOptions horizontalCentered="1"/>
  <pageMargins left="0.78694444894790649" right="0.78694444894790649" top="0.98416668176651001" bottom="0.98416668176651001" header="0" footer="0.59041666984558105"/>
  <pageSetup paperSize="9" scale="66" pageOrder="overThenDown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J19"/>
  <sheetViews>
    <sheetView view="pageBreakPreview" zoomScaleNormal="100" zoomScaleSheetLayoutView="100" workbookViewId="0">
      <selection sqref="A1:I1"/>
    </sheetView>
  </sheetViews>
  <sheetFormatPr defaultColWidth="8.88671875" defaultRowHeight="13.5"/>
  <cols>
    <col min="1" max="9" width="9.77734375" style="3" customWidth="1"/>
  </cols>
  <sheetData>
    <row r="1" spans="1:10" ht="30" customHeight="1">
      <c r="A1" s="552" t="s">
        <v>53</v>
      </c>
      <c r="B1" s="552"/>
      <c r="C1" s="552"/>
      <c r="D1" s="552"/>
      <c r="E1" s="552"/>
      <c r="F1" s="552"/>
      <c r="G1" s="552"/>
      <c r="H1" s="552"/>
      <c r="I1" s="552"/>
      <c r="J1" s="43"/>
    </row>
    <row r="2" spans="1:10" ht="13.5" customHeight="1">
      <c r="A2" s="553" t="s">
        <v>356</v>
      </c>
      <c r="B2" s="397" t="s">
        <v>158</v>
      </c>
      <c r="C2" s="397" t="s">
        <v>126</v>
      </c>
      <c r="D2" s="397" t="s">
        <v>358</v>
      </c>
      <c r="E2" s="398" t="s">
        <v>340</v>
      </c>
      <c r="F2" s="558" t="s">
        <v>343</v>
      </c>
      <c r="G2" s="397" t="s">
        <v>310</v>
      </c>
      <c r="H2" s="555" t="s">
        <v>359</v>
      </c>
      <c r="I2" s="558" t="s">
        <v>137</v>
      </c>
      <c r="J2" s="41"/>
    </row>
    <row r="3" spans="1:10">
      <c r="A3" s="554"/>
      <c r="B3" s="397"/>
      <c r="C3" s="397"/>
      <c r="D3" s="405"/>
      <c r="E3" s="399"/>
      <c r="F3" s="558"/>
      <c r="G3" s="405"/>
      <c r="H3" s="556"/>
      <c r="I3" s="559"/>
      <c r="J3" s="41"/>
    </row>
    <row r="4" spans="1:10">
      <c r="A4" s="554"/>
      <c r="B4" s="397"/>
      <c r="C4" s="397"/>
      <c r="D4" s="405"/>
      <c r="E4" s="400"/>
      <c r="F4" s="558"/>
      <c r="G4" s="405"/>
      <c r="H4" s="557"/>
      <c r="I4" s="559"/>
      <c r="J4" s="41"/>
    </row>
    <row r="5" spans="1:10" s="1" customFormat="1" ht="22.5" customHeight="1">
      <c r="A5" s="208">
        <v>2017</v>
      </c>
      <c r="B5" s="233" t="s">
        <v>191</v>
      </c>
      <c r="C5" s="250" t="s">
        <v>191</v>
      </c>
      <c r="D5" s="250" t="s">
        <v>191</v>
      </c>
      <c r="E5" s="250">
        <v>2100578</v>
      </c>
      <c r="F5" s="312">
        <v>119343</v>
      </c>
      <c r="G5" s="250">
        <v>20</v>
      </c>
      <c r="H5" s="312">
        <v>14902</v>
      </c>
      <c r="I5" s="312">
        <v>10664</v>
      </c>
      <c r="J5" s="5"/>
    </row>
    <row r="6" spans="1:10" s="1" customFormat="1" ht="22.5" customHeight="1">
      <c r="A6" s="208">
        <v>2018</v>
      </c>
      <c r="B6" s="233" t="s">
        <v>191</v>
      </c>
      <c r="C6" s="250" t="s">
        <v>191</v>
      </c>
      <c r="D6" s="250" t="s">
        <v>191</v>
      </c>
      <c r="E6" s="250">
        <v>1718364</v>
      </c>
      <c r="F6" s="312">
        <v>132386</v>
      </c>
      <c r="G6" s="250">
        <v>1534</v>
      </c>
      <c r="H6" s="312">
        <v>2915</v>
      </c>
      <c r="I6" s="312" t="s">
        <v>191</v>
      </c>
      <c r="J6" s="5"/>
    </row>
    <row r="7" spans="1:10" s="1" customFormat="1" ht="22.5" customHeight="1">
      <c r="A7" s="208">
        <v>2019</v>
      </c>
      <c r="B7" s="233" t="s">
        <v>178</v>
      </c>
      <c r="C7" s="250" t="s">
        <v>178</v>
      </c>
      <c r="D7" s="250" t="s">
        <v>178</v>
      </c>
      <c r="E7" s="250">
        <v>1694182</v>
      </c>
      <c r="F7" s="312">
        <v>160412</v>
      </c>
      <c r="G7" s="250">
        <v>379</v>
      </c>
      <c r="H7" s="312">
        <v>14923</v>
      </c>
      <c r="I7" s="312">
        <v>0</v>
      </c>
      <c r="J7" s="5"/>
    </row>
    <row r="8" spans="1:10" s="112" customFormat="1" ht="22.5" customHeight="1">
      <c r="A8" s="208">
        <v>2020</v>
      </c>
      <c r="B8" s="233" t="s">
        <v>178</v>
      </c>
      <c r="C8" s="250" t="s">
        <v>178</v>
      </c>
      <c r="D8" s="250" t="s">
        <v>178</v>
      </c>
      <c r="E8" s="250">
        <v>2168708</v>
      </c>
      <c r="F8" s="312">
        <v>141276</v>
      </c>
      <c r="G8" s="250">
        <v>783</v>
      </c>
      <c r="H8" s="312">
        <v>2401</v>
      </c>
      <c r="I8" s="312">
        <v>0</v>
      </c>
      <c r="J8" s="41"/>
    </row>
    <row r="9" spans="1:10" s="112" customFormat="1" ht="22.5" customHeight="1">
      <c r="A9" s="201">
        <v>2021</v>
      </c>
      <c r="B9" s="290">
        <v>0</v>
      </c>
      <c r="C9" s="259">
        <v>0</v>
      </c>
      <c r="D9" s="259">
        <v>0</v>
      </c>
      <c r="E9" s="291">
        <v>3212571</v>
      </c>
      <c r="F9" s="291">
        <v>114663</v>
      </c>
      <c r="G9" s="291">
        <v>400</v>
      </c>
      <c r="H9" s="291">
        <v>16504</v>
      </c>
      <c r="I9" s="291">
        <v>0</v>
      </c>
      <c r="J9" s="41"/>
    </row>
    <row r="10" spans="1:10" s="112" customFormat="1" ht="15" customHeight="1">
      <c r="A10" s="207"/>
      <c r="B10" s="142"/>
      <c r="C10" s="142"/>
      <c r="D10" s="206"/>
      <c r="E10" s="142"/>
      <c r="F10" s="199"/>
      <c r="G10" s="206"/>
      <c r="H10" s="199"/>
      <c r="I10" s="200"/>
      <c r="J10" s="41"/>
    </row>
    <row r="11" spans="1:10" s="112" customFormat="1" ht="17.25" customHeight="1">
      <c r="A11" s="553" t="s">
        <v>356</v>
      </c>
      <c r="B11" s="558" t="s">
        <v>355</v>
      </c>
      <c r="C11" s="558" t="s">
        <v>130</v>
      </c>
      <c r="D11" s="558" t="s">
        <v>39</v>
      </c>
      <c r="E11" s="397" t="s">
        <v>286</v>
      </c>
      <c r="F11" s="558" t="s">
        <v>357</v>
      </c>
      <c r="G11" s="558" t="s">
        <v>360</v>
      </c>
      <c r="H11" s="397" t="s">
        <v>362</v>
      </c>
      <c r="I11" s="558" t="s">
        <v>361</v>
      </c>
      <c r="J11" s="41"/>
    </row>
    <row r="12" spans="1:10" s="112" customFormat="1" ht="17.25" customHeight="1">
      <c r="A12" s="554"/>
      <c r="B12" s="559"/>
      <c r="C12" s="559"/>
      <c r="D12" s="558"/>
      <c r="E12" s="405"/>
      <c r="F12" s="558"/>
      <c r="G12" s="559"/>
      <c r="H12" s="397"/>
      <c r="I12" s="558"/>
      <c r="J12" s="41"/>
    </row>
    <row r="13" spans="1:10" s="112" customFormat="1" ht="17.25" customHeight="1">
      <c r="A13" s="554"/>
      <c r="B13" s="559"/>
      <c r="C13" s="559"/>
      <c r="D13" s="559"/>
      <c r="E13" s="405"/>
      <c r="F13" s="559"/>
      <c r="G13" s="559"/>
      <c r="H13" s="405"/>
      <c r="I13" s="559"/>
      <c r="J13" s="41"/>
    </row>
    <row r="14" spans="1:10" s="1" customFormat="1" ht="22.5" customHeight="1">
      <c r="A14" s="208">
        <v>2017</v>
      </c>
      <c r="B14" s="312" t="s">
        <v>191</v>
      </c>
      <c r="C14" s="312" t="s">
        <v>191</v>
      </c>
      <c r="D14" s="312" t="s">
        <v>191</v>
      </c>
      <c r="E14" s="250">
        <v>303365</v>
      </c>
      <c r="F14" s="312">
        <v>214807</v>
      </c>
      <c r="G14" s="312" t="s">
        <v>191</v>
      </c>
      <c r="H14" s="250" t="s">
        <v>191</v>
      </c>
      <c r="I14" s="292">
        <v>891616</v>
      </c>
      <c r="J14" s="5"/>
    </row>
    <row r="15" spans="1:10" s="1" customFormat="1" ht="22.5" customHeight="1">
      <c r="A15" s="208">
        <v>2018</v>
      </c>
      <c r="B15" s="312" t="s">
        <v>191</v>
      </c>
      <c r="C15" s="312" t="s">
        <v>191</v>
      </c>
      <c r="D15" s="312" t="s">
        <v>191</v>
      </c>
      <c r="E15" s="250">
        <v>301587</v>
      </c>
      <c r="F15" s="312">
        <v>229491</v>
      </c>
      <c r="G15" s="312" t="s">
        <v>191</v>
      </c>
      <c r="H15" s="250" t="s">
        <v>191</v>
      </c>
      <c r="I15" s="292">
        <v>15094</v>
      </c>
      <c r="J15" s="5"/>
    </row>
    <row r="16" spans="1:10" s="1" customFormat="1" ht="22.5" customHeight="1">
      <c r="A16" s="208">
        <v>2019</v>
      </c>
      <c r="B16" s="312">
        <v>0</v>
      </c>
      <c r="C16" s="312">
        <v>0</v>
      </c>
      <c r="D16" s="312">
        <v>0</v>
      </c>
      <c r="E16" s="250">
        <v>116368</v>
      </c>
      <c r="F16" s="312">
        <v>1707860</v>
      </c>
      <c r="G16" s="312">
        <v>0</v>
      </c>
      <c r="H16" s="250">
        <v>0</v>
      </c>
      <c r="I16" s="292">
        <v>0</v>
      </c>
      <c r="J16" s="5"/>
    </row>
    <row r="17" spans="1:10" s="112" customFormat="1" ht="22.5" customHeight="1">
      <c r="A17" s="208">
        <v>2020</v>
      </c>
      <c r="B17" s="312">
        <v>0</v>
      </c>
      <c r="C17" s="312">
        <v>0</v>
      </c>
      <c r="D17" s="312">
        <v>0</v>
      </c>
      <c r="E17" s="250">
        <v>6190</v>
      </c>
      <c r="F17" s="312">
        <v>523162</v>
      </c>
      <c r="G17" s="312">
        <v>0</v>
      </c>
      <c r="H17" s="250">
        <v>0</v>
      </c>
      <c r="I17" s="292">
        <v>0</v>
      </c>
      <c r="J17" s="41"/>
    </row>
    <row r="18" spans="1:10" s="112" customFormat="1" ht="22.5" customHeight="1">
      <c r="A18" s="201">
        <v>2021</v>
      </c>
      <c r="B18" s="303">
        <v>0</v>
      </c>
      <c r="C18" s="303">
        <v>0</v>
      </c>
      <c r="D18" s="303">
        <v>0</v>
      </c>
      <c r="E18" s="291">
        <v>11217</v>
      </c>
      <c r="F18" s="291">
        <v>1275399</v>
      </c>
      <c r="G18" s="291">
        <v>0</v>
      </c>
      <c r="H18" s="291">
        <v>0</v>
      </c>
      <c r="I18" s="306">
        <v>0</v>
      </c>
      <c r="J18" s="41"/>
    </row>
    <row r="19" spans="1:10" ht="15" customHeight="1">
      <c r="A19" s="383" t="s">
        <v>31</v>
      </c>
      <c r="B19" s="383"/>
      <c r="C19" s="383"/>
      <c r="D19" s="383"/>
      <c r="E19" s="383"/>
      <c r="F19" s="383"/>
      <c r="G19" s="383"/>
      <c r="H19" s="383"/>
      <c r="I19" s="383"/>
      <c r="J19" s="45"/>
    </row>
  </sheetData>
  <mergeCells count="20">
    <mergeCell ref="G11:G13"/>
    <mergeCell ref="H11:H13"/>
    <mergeCell ref="B11:B13"/>
    <mergeCell ref="C11:C13"/>
    <mergeCell ref="A1:I1"/>
    <mergeCell ref="A2:A4"/>
    <mergeCell ref="B2:B4"/>
    <mergeCell ref="C2:C4"/>
    <mergeCell ref="A19:I19"/>
    <mergeCell ref="G2:G4"/>
    <mergeCell ref="H2:H4"/>
    <mergeCell ref="I2:I4"/>
    <mergeCell ref="D2:D4"/>
    <mergeCell ref="E2:E4"/>
    <mergeCell ref="F2:F4"/>
    <mergeCell ref="I11:I13"/>
    <mergeCell ref="A11:A13"/>
    <mergeCell ref="D11:D13"/>
    <mergeCell ref="E11:E13"/>
    <mergeCell ref="F11:F13"/>
  </mergeCells>
  <phoneticPr fontId="26" type="noConversion"/>
  <pageMargins left="0.69972223043441772" right="0.69972223043441772" top="0.75" bottom="0.75" header="0.30000001192092896" footer="0.30000001192092896"/>
  <pageSetup paperSize="9" scale="5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R23"/>
  <sheetViews>
    <sheetView view="pageBreakPreview" zoomScaleNormal="100" zoomScaleSheetLayoutView="100" workbookViewId="0">
      <selection sqref="A1:Q1"/>
    </sheetView>
  </sheetViews>
  <sheetFormatPr defaultColWidth="8.88671875" defaultRowHeight="13.5"/>
  <cols>
    <col min="1" max="17" width="8.88671875" style="112" bestFit="1" customWidth="1"/>
    <col min="18" max="16384" width="8.88671875" style="112"/>
  </cols>
  <sheetData>
    <row r="1" spans="1:18" ht="30" customHeight="1">
      <c r="A1" s="393" t="s">
        <v>8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44"/>
    </row>
    <row r="2" spans="1:18">
      <c r="A2" s="394" t="s">
        <v>215</v>
      </c>
      <c r="B2" s="394"/>
      <c r="C2" s="394"/>
      <c r="D2" s="394"/>
      <c r="E2" s="394"/>
      <c r="F2" s="394"/>
      <c r="G2" s="394"/>
      <c r="H2" s="394"/>
      <c r="I2" s="394"/>
      <c r="J2" s="404" t="s">
        <v>109</v>
      </c>
      <c r="K2" s="404"/>
      <c r="L2" s="404"/>
      <c r="M2" s="404"/>
      <c r="N2" s="404"/>
      <c r="O2" s="404"/>
      <c r="P2" s="404"/>
      <c r="Q2" s="404"/>
      <c r="R2" s="50"/>
    </row>
    <row r="3" spans="1:18">
      <c r="A3" s="397" t="s">
        <v>32</v>
      </c>
      <c r="B3" s="560" t="s">
        <v>46</v>
      </c>
      <c r="C3" s="560"/>
      <c r="D3" s="560" t="s">
        <v>183</v>
      </c>
      <c r="E3" s="560"/>
      <c r="F3" s="560" t="s">
        <v>229</v>
      </c>
      <c r="G3" s="560"/>
      <c r="H3" s="560" t="s">
        <v>364</v>
      </c>
      <c r="I3" s="560"/>
      <c r="J3" s="560" t="s">
        <v>217</v>
      </c>
      <c r="K3" s="560"/>
      <c r="L3" s="560" t="s">
        <v>241</v>
      </c>
      <c r="M3" s="560"/>
      <c r="N3" s="560" t="s">
        <v>271</v>
      </c>
      <c r="O3" s="560"/>
      <c r="P3" s="560" t="s">
        <v>234</v>
      </c>
      <c r="Q3" s="560"/>
      <c r="R3" s="42"/>
    </row>
    <row r="4" spans="1:18">
      <c r="A4" s="405"/>
      <c r="B4" s="561" t="s">
        <v>43</v>
      </c>
      <c r="C4" s="561"/>
      <c r="D4" s="561" t="s">
        <v>149</v>
      </c>
      <c r="E4" s="561"/>
      <c r="F4" s="561" t="s">
        <v>297</v>
      </c>
      <c r="G4" s="561"/>
      <c r="H4" s="561" t="s">
        <v>363</v>
      </c>
      <c r="I4" s="561"/>
      <c r="J4" s="561" t="s">
        <v>315</v>
      </c>
      <c r="K4" s="561"/>
      <c r="L4" s="561" t="s">
        <v>114</v>
      </c>
      <c r="M4" s="561"/>
      <c r="N4" s="562" t="s">
        <v>289</v>
      </c>
      <c r="O4" s="563"/>
      <c r="P4" s="561" t="s">
        <v>102</v>
      </c>
      <c r="Q4" s="561"/>
      <c r="R4" s="42"/>
    </row>
    <row r="5" spans="1:18">
      <c r="A5" s="405"/>
      <c r="B5" s="204" t="s">
        <v>190</v>
      </c>
      <c r="C5" s="204" t="s">
        <v>181</v>
      </c>
      <c r="D5" s="204" t="s">
        <v>190</v>
      </c>
      <c r="E5" s="204" t="s">
        <v>181</v>
      </c>
      <c r="F5" s="204" t="s">
        <v>190</v>
      </c>
      <c r="G5" s="204" t="s">
        <v>181</v>
      </c>
      <c r="H5" s="204" t="s">
        <v>190</v>
      </c>
      <c r="I5" s="204" t="s">
        <v>181</v>
      </c>
      <c r="J5" s="204" t="s">
        <v>190</v>
      </c>
      <c r="K5" s="204" t="s">
        <v>181</v>
      </c>
      <c r="L5" s="204" t="s">
        <v>190</v>
      </c>
      <c r="M5" s="204" t="s">
        <v>181</v>
      </c>
      <c r="N5" s="204" t="s">
        <v>190</v>
      </c>
      <c r="O5" s="204" t="s">
        <v>181</v>
      </c>
      <c r="P5" s="204" t="s">
        <v>190</v>
      </c>
      <c r="Q5" s="204" t="s">
        <v>181</v>
      </c>
      <c r="R5" s="42"/>
    </row>
    <row r="6" spans="1:18">
      <c r="A6" s="405"/>
      <c r="B6" s="205">
        <v>-1</v>
      </c>
      <c r="C6" s="205">
        <v>-2</v>
      </c>
      <c r="D6" s="205">
        <v>-1</v>
      </c>
      <c r="E6" s="205">
        <v>-2</v>
      </c>
      <c r="F6" s="205">
        <v>-1</v>
      </c>
      <c r="G6" s="205">
        <v>-2</v>
      </c>
      <c r="H6" s="205">
        <v>-1</v>
      </c>
      <c r="I6" s="205">
        <v>-2</v>
      </c>
      <c r="J6" s="205">
        <v>-1</v>
      </c>
      <c r="K6" s="205">
        <v>-2</v>
      </c>
      <c r="L6" s="205">
        <v>-1</v>
      </c>
      <c r="M6" s="205">
        <v>-2</v>
      </c>
      <c r="N6" s="205">
        <v>-1</v>
      </c>
      <c r="O6" s="205">
        <v>-2</v>
      </c>
      <c r="P6" s="205">
        <v>-1</v>
      </c>
      <c r="Q6" s="205">
        <v>-2</v>
      </c>
      <c r="R6" s="42"/>
    </row>
    <row r="7" spans="1:18" s="1" customFormat="1" ht="24" customHeight="1">
      <c r="A7" s="202">
        <v>2017</v>
      </c>
      <c r="B7" s="295">
        <v>1157</v>
      </c>
      <c r="C7" s="289">
        <v>30532</v>
      </c>
      <c r="D7" s="289">
        <v>131</v>
      </c>
      <c r="E7" s="289">
        <v>6486</v>
      </c>
      <c r="F7" s="289">
        <v>5</v>
      </c>
      <c r="G7" s="289">
        <v>0</v>
      </c>
      <c r="H7" s="289">
        <v>915</v>
      </c>
      <c r="I7" s="289">
        <v>19877</v>
      </c>
      <c r="J7" s="289">
        <v>83</v>
      </c>
      <c r="K7" s="289">
        <v>1816</v>
      </c>
      <c r="L7" s="289">
        <v>0</v>
      </c>
      <c r="M7" s="289">
        <v>0</v>
      </c>
      <c r="N7" s="289">
        <v>23</v>
      </c>
      <c r="O7" s="289">
        <v>2353</v>
      </c>
      <c r="P7" s="289">
        <v>0</v>
      </c>
      <c r="Q7" s="311">
        <v>0</v>
      </c>
      <c r="R7" s="14"/>
    </row>
    <row r="8" spans="1:18" s="1" customFormat="1" ht="24" customHeight="1">
      <c r="A8" s="202">
        <v>2018</v>
      </c>
      <c r="B8" s="295">
        <v>681</v>
      </c>
      <c r="C8" s="289">
        <v>35083</v>
      </c>
      <c r="D8" s="289">
        <v>153</v>
      </c>
      <c r="E8" s="289">
        <v>19846</v>
      </c>
      <c r="F8" s="289">
        <v>7</v>
      </c>
      <c r="G8" s="289">
        <v>493</v>
      </c>
      <c r="H8" s="289">
        <v>407</v>
      </c>
      <c r="I8" s="289">
        <v>1551</v>
      </c>
      <c r="J8" s="289">
        <v>100</v>
      </c>
      <c r="K8" s="289">
        <v>11822</v>
      </c>
      <c r="L8" s="289">
        <v>11</v>
      </c>
      <c r="M8" s="289">
        <v>1218</v>
      </c>
      <c r="N8" s="289">
        <v>3</v>
      </c>
      <c r="O8" s="289">
        <v>153</v>
      </c>
      <c r="P8" s="289">
        <v>0</v>
      </c>
      <c r="Q8" s="311">
        <v>0</v>
      </c>
      <c r="R8" s="14"/>
    </row>
    <row r="9" spans="1:18" s="1" customFormat="1" ht="24" customHeight="1">
      <c r="A9" s="202">
        <v>2019</v>
      </c>
      <c r="B9" s="295">
        <v>787.08</v>
      </c>
      <c r="C9" s="289">
        <v>787.08</v>
      </c>
      <c r="D9" s="289">
        <v>607.08000000000004</v>
      </c>
      <c r="E9" s="289">
        <v>607.08000000000004</v>
      </c>
      <c r="F9" s="289">
        <v>0</v>
      </c>
      <c r="G9" s="289">
        <v>0</v>
      </c>
      <c r="H9" s="289">
        <v>0</v>
      </c>
      <c r="I9" s="289">
        <v>0</v>
      </c>
      <c r="J9" s="289">
        <v>0</v>
      </c>
      <c r="K9" s="289">
        <v>0</v>
      </c>
      <c r="L9" s="289">
        <v>0</v>
      </c>
      <c r="M9" s="289">
        <v>0</v>
      </c>
      <c r="N9" s="289">
        <v>180</v>
      </c>
      <c r="O9" s="289">
        <v>180</v>
      </c>
      <c r="P9" s="289">
        <v>0</v>
      </c>
      <c r="Q9" s="311">
        <v>0</v>
      </c>
      <c r="R9" s="14"/>
    </row>
    <row r="10" spans="1:18" ht="24" customHeight="1">
      <c r="A10" s="202">
        <v>2020</v>
      </c>
      <c r="B10" s="295">
        <v>481</v>
      </c>
      <c r="C10" s="289">
        <v>35080</v>
      </c>
      <c r="D10" s="289">
        <v>153</v>
      </c>
      <c r="E10" s="289">
        <v>19846</v>
      </c>
      <c r="F10" s="289">
        <v>7</v>
      </c>
      <c r="G10" s="289">
        <v>493</v>
      </c>
      <c r="H10" s="289">
        <v>207</v>
      </c>
      <c r="I10" s="289">
        <v>1551</v>
      </c>
      <c r="J10" s="289">
        <v>100</v>
      </c>
      <c r="K10" s="289">
        <v>11822</v>
      </c>
      <c r="L10" s="289">
        <v>11</v>
      </c>
      <c r="M10" s="289">
        <v>1218</v>
      </c>
      <c r="N10" s="289">
        <v>3</v>
      </c>
      <c r="O10" s="289">
        <v>150</v>
      </c>
      <c r="P10" s="289">
        <v>0</v>
      </c>
      <c r="Q10" s="311">
        <v>0</v>
      </c>
      <c r="R10" s="42"/>
    </row>
    <row r="11" spans="1:18" ht="24" customHeight="1">
      <c r="A11" s="71">
        <v>2021</v>
      </c>
      <c r="B11" s="228">
        <v>680</v>
      </c>
      <c r="C11" s="259">
        <v>35083</v>
      </c>
      <c r="D11" s="259">
        <v>153</v>
      </c>
      <c r="E11" s="259">
        <v>19846</v>
      </c>
      <c r="F11" s="259">
        <v>7</v>
      </c>
      <c r="G11" s="259">
        <v>493</v>
      </c>
      <c r="H11" s="259">
        <v>406</v>
      </c>
      <c r="I11" s="259">
        <v>1551</v>
      </c>
      <c r="J11" s="259">
        <v>100</v>
      </c>
      <c r="K11" s="259">
        <v>11822</v>
      </c>
      <c r="L11" s="259">
        <v>11</v>
      </c>
      <c r="M11" s="259">
        <v>1218</v>
      </c>
      <c r="N11" s="259">
        <v>3</v>
      </c>
      <c r="O11" s="259">
        <v>153</v>
      </c>
      <c r="P11" s="259">
        <v>0</v>
      </c>
      <c r="Q11" s="299">
        <v>0</v>
      </c>
      <c r="R11" s="42"/>
    </row>
    <row r="12" spans="1:18" ht="24" customHeight="1">
      <c r="A12" s="202" t="s">
        <v>19</v>
      </c>
      <c r="B12" s="233">
        <f t="shared" ref="B12:B22" si="0">D12+F12+H12+J12+L12+N12+P12</f>
        <v>279</v>
      </c>
      <c r="C12" s="289">
        <f>E12+G12+I12+K12+M12+O12+Q12</f>
        <v>16349</v>
      </c>
      <c r="D12" s="289">
        <v>103</v>
      </c>
      <c r="E12" s="289">
        <v>10423</v>
      </c>
      <c r="F12" s="289">
        <v>1</v>
      </c>
      <c r="G12" s="289">
        <v>82</v>
      </c>
      <c r="H12" s="289">
        <v>143</v>
      </c>
      <c r="I12" s="289">
        <v>528</v>
      </c>
      <c r="J12" s="289">
        <v>32</v>
      </c>
      <c r="K12" s="289">
        <v>5316</v>
      </c>
      <c r="L12" s="289">
        <v>0</v>
      </c>
      <c r="M12" s="289">
        <v>0</v>
      </c>
      <c r="N12" s="289">
        <v>0</v>
      </c>
      <c r="O12" s="289">
        <v>0</v>
      </c>
      <c r="P12" s="289">
        <v>0</v>
      </c>
      <c r="Q12" s="311">
        <v>0</v>
      </c>
      <c r="R12" s="42"/>
    </row>
    <row r="13" spans="1:18" ht="24" customHeight="1">
      <c r="A13" s="202" t="s">
        <v>16</v>
      </c>
      <c r="B13" s="233">
        <f t="shared" si="0"/>
        <v>14</v>
      </c>
      <c r="C13" s="289">
        <f t="shared" ref="C13:C22" si="1">E13+G13+I13+K13+M13+O13+Q13</f>
        <v>3281</v>
      </c>
      <c r="D13" s="289">
        <v>0</v>
      </c>
      <c r="E13" s="289">
        <v>2782</v>
      </c>
      <c r="F13" s="289">
        <v>0</v>
      </c>
      <c r="G13" s="289">
        <v>27</v>
      </c>
      <c r="H13" s="289">
        <v>5</v>
      </c>
      <c r="I13" s="289">
        <v>247</v>
      </c>
      <c r="J13" s="289">
        <v>9</v>
      </c>
      <c r="K13" s="289">
        <v>183</v>
      </c>
      <c r="L13" s="289">
        <v>0</v>
      </c>
      <c r="M13" s="289">
        <v>42</v>
      </c>
      <c r="N13" s="289">
        <v>0</v>
      </c>
      <c r="O13" s="289">
        <v>0</v>
      </c>
      <c r="P13" s="289">
        <v>0</v>
      </c>
      <c r="Q13" s="311">
        <v>0</v>
      </c>
      <c r="R13" s="42"/>
    </row>
    <row r="14" spans="1:18" ht="24" customHeight="1">
      <c r="A14" s="202" t="s">
        <v>25</v>
      </c>
      <c r="B14" s="233">
        <f t="shared" si="0"/>
        <v>62</v>
      </c>
      <c r="C14" s="289">
        <f t="shared" si="1"/>
        <v>1711</v>
      </c>
      <c r="D14" s="289">
        <v>0</v>
      </c>
      <c r="E14" s="289">
        <v>0</v>
      </c>
      <c r="F14" s="289">
        <v>0</v>
      </c>
      <c r="G14" s="289">
        <v>0</v>
      </c>
      <c r="H14" s="289">
        <v>62</v>
      </c>
      <c r="I14" s="289">
        <v>0</v>
      </c>
      <c r="J14" s="289">
        <v>0</v>
      </c>
      <c r="K14" s="289">
        <v>1452</v>
      </c>
      <c r="L14" s="289">
        <v>0</v>
      </c>
      <c r="M14" s="289">
        <v>251</v>
      </c>
      <c r="N14" s="289">
        <v>0</v>
      </c>
      <c r="O14" s="289">
        <v>8</v>
      </c>
      <c r="P14" s="289">
        <v>0</v>
      </c>
      <c r="Q14" s="311">
        <v>0</v>
      </c>
      <c r="R14" s="42"/>
    </row>
    <row r="15" spans="1:18" ht="24" customHeight="1">
      <c r="A15" s="202" t="s">
        <v>15</v>
      </c>
      <c r="B15" s="233">
        <f t="shared" si="0"/>
        <v>19</v>
      </c>
      <c r="C15" s="289">
        <f t="shared" si="1"/>
        <v>1200</v>
      </c>
      <c r="D15" s="289">
        <v>0</v>
      </c>
      <c r="E15" s="289">
        <v>579</v>
      </c>
      <c r="F15" s="289">
        <v>4</v>
      </c>
      <c r="G15" s="289">
        <v>236</v>
      </c>
      <c r="H15" s="289">
        <v>0</v>
      </c>
      <c r="I15" s="289">
        <v>320</v>
      </c>
      <c r="J15" s="289">
        <v>11</v>
      </c>
      <c r="K15" s="289">
        <v>0</v>
      </c>
      <c r="L15" s="289">
        <v>4</v>
      </c>
      <c r="M15" s="289">
        <v>65</v>
      </c>
      <c r="N15" s="289">
        <v>0</v>
      </c>
      <c r="O15" s="289">
        <v>0</v>
      </c>
      <c r="P15" s="289">
        <v>0</v>
      </c>
      <c r="Q15" s="311">
        <v>0</v>
      </c>
      <c r="R15" s="42"/>
    </row>
    <row r="16" spans="1:18" ht="24" customHeight="1">
      <c r="A16" s="202" t="s">
        <v>42</v>
      </c>
      <c r="B16" s="233">
        <f t="shared" si="0"/>
        <v>28</v>
      </c>
      <c r="C16" s="289">
        <f t="shared" si="1"/>
        <v>2427</v>
      </c>
      <c r="D16" s="289">
        <v>0</v>
      </c>
      <c r="E16" s="289">
        <v>248</v>
      </c>
      <c r="F16" s="289">
        <v>0</v>
      </c>
      <c r="G16" s="289">
        <v>5</v>
      </c>
      <c r="H16" s="289">
        <v>28</v>
      </c>
      <c r="I16" s="289">
        <v>151</v>
      </c>
      <c r="J16" s="289">
        <v>0</v>
      </c>
      <c r="K16" s="289">
        <v>1911</v>
      </c>
      <c r="L16" s="289">
        <v>0</v>
      </c>
      <c r="M16" s="289">
        <v>58</v>
      </c>
      <c r="N16" s="289">
        <v>0</v>
      </c>
      <c r="O16" s="289">
        <v>54</v>
      </c>
      <c r="P16" s="289">
        <v>0</v>
      </c>
      <c r="Q16" s="311">
        <v>0</v>
      </c>
      <c r="R16" s="42"/>
    </row>
    <row r="17" spans="1:18" ht="24" customHeight="1">
      <c r="A17" s="202" t="s">
        <v>22</v>
      </c>
      <c r="B17" s="233">
        <f t="shared" si="0"/>
        <v>56</v>
      </c>
      <c r="C17" s="289">
        <f t="shared" si="1"/>
        <v>1558</v>
      </c>
      <c r="D17" s="289">
        <v>0</v>
      </c>
      <c r="E17" s="289">
        <v>1415</v>
      </c>
      <c r="F17" s="289">
        <v>2</v>
      </c>
      <c r="G17" s="289">
        <v>143</v>
      </c>
      <c r="H17" s="289">
        <v>46</v>
      </c>
      <c r="I17" s="289">
        <v>0</v>
      </c>
      <c r="J17" s="289">
        <v>8</v>
      </c>
      <c r="K17" s="289">
        <v>0</v>
      </c>
      <c r="L17" s="289">
        <v>0</v>
      </c>
      <c r="M17" s="289">
        <v>0</v>
      </c>
      <c r="N17" s="289">
        <v>0</v>
      </c>
      <c r="O17" s="289">
        <v>0</v>
      </c>
      <c r="P17" s="289">
        <v>0</v>
      </c>
      <c r="Q17" s="311">
        <v>0</v>
      </c>
      <c r="R17" s="42"/>
    </row>
    <row r="18" spans="1:18" ht="24" customHeight="1">
      <c r="A18" s="202" t="s">
        <v>20</v>
      </c>
      <c r="B18" s="233">
        <f t="shared" si="0"/>
        <v>68</v>
      </c>
      <c r="C18" s="289">
        <f t="shared" si="1"/>
        <v>2034</v>
      </c>
      <c r="D18" s="289">
        <v>0</v>
      </c>
      <c r="E18" s="289">
        <v>0</v>
      </c>
      <c r="F18" s="289">
        <v>0</v>
      </c>
      <c r="G18" s="289">
        <v>0</v>
      </c>
      <c r="H18" s="289">
        <v>35</v>
      </c>
      <c r="I18" s="289">
        <v>102</v>
      </c>
      <c r="J18" s="289">
        <v>26</v>
      </c>
      <c r="K18" s="289">
        <v>1735</v>
      </c>
      <c r="L18" s="289">
        <v>7</v>
      </c>
      <c r="M18" s="289">
        <v>197</v>
      </c>
      <c r="N18" s="289">
        <v>0</v>
      </c>
      <c r="O18" s="289">
        <v>0</v>
      </c>
      <c r="P18" s="289">
        <v>0</v>
      </c>
      <c r="Q18" s="311">
        <v>0</v>
      </c>
      <c r="R18" s="42"/>
    </row>
    <row r="19" spans="1:18" ht="24" customHeight="1">
      <c r="A19" s="202" t="s">
        <v>18</v>
      </c>
      <c r="B19" s="233">
        <f t="shared" si="0"/>
        <v>3</v>
      </c>
      <c r="C19" s="289">
        <f t="shared" si="1"/>
        <v>2544</v>
      </c>
      <c r="D19" s="289">
        <v>0</v>
      </c>
      <c r="E19" s="289">
        <v>1748</v>
      </c>
      <c r="F19" s="289">
        <v>0</v>
      </c>
      <c r="G19" s="289">
        <v>0</v>
      </c>
      <c r="H19" s="289">
        <v>0</v>
      </c>
      <c r="I19" s="289">
        <v>203</v>
      </c>
      <c r="J19" s="289">
        <v>0</v>
      </c>
      <c r="K19" s="289">
        <v>0</v>
      </c>
      <c r="L19" s="289">
        <v>0</v>
      </c>
      <c r="M19" s="289">
        <v>531</v>
      </c>
      <c r="N19" s="289">
        <v>3</v>
      </c>
      <c r="O19" s="289">
        <v>62</v>
      </c>
      <c r="P19" s="289">
        <v>0</v>
      </c>
      <c r="Q19" s="311">
        <v>0</v>
      </c>
      <c r="R19" s="42"/>
    </row>
    <row r="20" spans="1:18" ht="24" customHeight="1">
      <c r="A20" s="202" t="s">
        <v>45</v>
      </c>
      <c r="B20" s="233">
        <f t="shared" si="0"/>
        <v>151</v>
      </c>
      <c r="C20" s="289">
        <f t="shared" si="1"/>
        <v>647</v>
      </c>
      <c r="D20" s="289">
        <v>50</v>
      </c>
      <c r="E20" s="289">
        <v>0</v>
      </c>
      <c r="F20" s="289">
        <v>0</v>
      </c>
      <c r="G20" s="289">
        <v>0</v>
      </c>
      <c r="H20" s="289">
        <v>87</v>
      </c>
      <c r="I20" s="289">
        <v>0</v>
      </c>
      <c r="J20" s="289">
        <v>14</v>
      </c>
      <c r="K20" s="289">
        <v>647</v>
      </c>
      <c r="L20" s="289">
        <v>0</v>
      </c>
      <c r="M20" s="289">
        <v>0</v>
      </c>
      <c r="N20" s="289">
        <v>0</v>
      </c>
      <c r="O20" s="289">
        <v>0</v>
      </c>
      <c r="P20" s="289">
        <v>0</v>
      </c>
      <c r="Q20" s="311">
        <v>0</v>
      </c>
      <c r="R20" s="42"/>
    </row>
    <row r="21" spans="1:18" ht="24" customHeight="1">
      <c r="A21" s="202" t="s">
        <v>47</v>
      </c>
      <c r="B21" s="233">
        <f t="shared" si="0"/>
        <v>0</v>
      </c>
      <c r="C21" s="289">
        <f t="shared" si="1"/>
        <v>3258</v>
      </c>
      <c r="D21" s="289">
        <v>0</v>
      </c>
      <c r="E21" s="289">
        <v>2651</v>
      </c>
      <c r="F21" s="289">
        <v>0</v>
      </c>
      <c r="G21" s="289">
        <v>0</v>
      </c>
      <c r="H21" s="289">
        <v>0</v>
      </c>
      <c r="I21" s="289">
        <v>0</v>
      </c>
      <c r="J21" s="289">
        <v>0</v>
      </c>
      <c r="K21" s="289">
        <v>578</v>
      </c>
      <c r="L21" s="289">
        <v>0</v>
      </c>
      <c r="M21" s="289">
        <v>0</v>
      </c>
      <c r="N21" s="289">
        <v>0</v>
      </c>
      <c r="O21" s="289">
        <v>29</v>
      </c>
      <c r="P21" s="289">
        <v>0</v>
      </c>
      <c r="Q21" s="311">
        <v>0</v>
      </c>
      <c r="R21" s="42"/>
    </row>
    <row r="22" spans="1:18" ht="24" customHeight="1">
      <c r="A22" s="203" t="s">
        <v>17</v>
      </c>
      <c r="B22" s="233">
        <f t="shared" si="0"/>
        <v>0</v>
      </c>
      <c r="C22" s="289">
        <f t="shared" si="1"/>
        <v>74</v>
      </c>
      <c r="D22" s="300">
        <v>0</v>
      </c>
      <c r="E22" s="300">
        <v>0</v>
      </c>
      <c r="F22" s="300">
        <v>0</v>
      </c>
      <c r="G22" s="300">
        <v>0</v>
      </c>
      <c r="H22" s="300">
        <v>0</v>
      </c>
      <c r="I22" s="300">
        <v>0</v>
      </c>
      <c r="J22" s="300">
        <v>0</v>
      </c>
      <c r="K22" s="300">
        <v>0</v>
      </c>
      <c r="L22" s="300">
        <v>0</v>
      </c>
      <c r="M22" s="300">
        <v>74</v>
      </c>
      <c r="N22" s="300">
        <v>0</v>
      </c>
      <c r="O22" s="300">
        <v>0</v>
      </c>
      <c r="P22" s="300">
        <v>0</v>
      </c>
      <c r="Q22" s="308">
        <v>0</v>
      </c>
      <c r="R22" s="42"/>
    </row>
    <row r="23" spans="1:18" ht="15" customHeight="1">
      <c r="A23" s="383" t="s">
        <v>111</v>
      </c>
      <c r="B23" s="383"/>
      <c r="C23" s="383"/>
      <c r="D23" s="383"/>
      <c r="E23" s="383"/>
      <c r="F23" s="383"/>
      <c r="G23" s="383"/>
      <c r="H23" s="383"/>
      <c r="I23" s="383"/>
      <c r="J23" s="406"/>
      <c r="K23" s="406"/>
      <c r="L23" s="406"/>
      <c r="M23" s="406"/>
      <c r="N23" s="406"/>
      <c r="O23" s="406"/>
      <c r="P23" s="406"/>
      <c r="Q23" s="406"/>
    </row>
  </sheetData>
  <mergeCells count="22">
    <mergeCell ref="A1:Q1"/>
    <mergeCell ref="A2:I2"/>
    <mergeCell ref="J2:Q2"/>
    <mergeCell ref="A3:A6"/>
    <mergeCell ref="B3:C3"/>
    <mergeCell ref="D3:E3"/>
    <mergeCell ref="F3:G3"/>
    <mergeCell ref="H3:I3"/>
    <mergeCell ref="J3:K3"/>
    <mergeCell ref="L3:M3"/>
    <mergeCell ref="A23:I23"/>
    <mergeCell ref="J23:Q23"/>
    <mergeCell ref="N3:O3"/>
    <mergeCell ref="P3:Q3"/>
    <mergeCell ref="B4:C4"/>
    <mergeCell ref="D4:E4"/>
    <mergeCell ref="F4:G4"/>
    <mergeCell ref="H4:I4"/>
    <mergeCell ref="J4:K4"/>
    <mergeCell ref="L4:M4"/>
    <mergeCell ref="N4:O4"/>
    <mergeCell ref="P4:Q4"/>
  </mergeCells>
  <phoneticPr fontId="26" type="noConversion"/>
  <pageMargins left="0.69972223043441772" right="0.69972223043441772" top="0.75" bottom="0.75" header="0.30000001192092896" footer="0.30000001192092896"/>
  <pageSetup paperSize="9" scale="5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O24"/>
  <sheetViews>
    <sheetView view="pageBreakPreview" zoomScaleNormal="100" zoomScaleSheetLayoutView="100" workbookViewId="0">
      <selection sqref="A1:O1"/>
    </sheetView>
  </sheetViews>
  <sheetFormatPr defaultColWidth="8.88671875" defaultRowHeight="13.5"/>
  <cols>
    <col min="1" max="1" width="8.88671875" style="112" bestFit="1" customWidth="1"/>
    <col min="2" max="15" width="8.33203125" style="112" customWidth="1"/>
    <col min="16" max="16384" width="8.88671875" style="112"/>
  </cols>
  <sheetData>
    <row r="1" spans="1:15" ht="30" customHeight="1">
      <c r="A1" s="393" t="s">
        <v>36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</row>
    <row r="2" spans="1:15">
      <c r="A2" s="394" t="s">
        <v>30</v>
      </c>
      <c r="B2" s="394"/>
      <c r="C2" s="394"/>
      <c r="D2" s="394"/>
      <c r="E2" s="394"/>
      <c r="F2" s="394"/>
      <c r="G2" s="394"/>
      <c r="I2" s="75"/>
      <c r="J2" s="75"/>
      <c r="K2" s="75"/>
      <c r="L2" s="75"/>
      <c r="M2" s="75"/>
      <c r="N2" s="75"/>
      <c r="O2" s="141" t="s">
        <v>28</v>
      </c>
    </row>
    <row r="3" spans="1:15">
      <c r="A3" s="398" t="s">
        <v>366</v>
      </c>
      <c r="B3" s="566" t="s">
        <v>46</v>
      </c>
      <c r="C3" s="567"/>
      <c r="D3" s="566" t="s">
        <v>365</v>
      </c>
      <c r="E3" s="567"/>
      <c r="F3" s="566" t="s">
        <v>50</v>
      </c>
      <c r="G3" s="567"/>
      <c r="H3" s="566" t="s">
        <v>35</v>
      </c>
      <c r="I3" s="567"/>
      <c r="J3" s="566" t="s">
        <v>34</v>
      </c>
      <c r="K3" s="567"/>
      <c r="L3" s="566" t="s">
        <v>49</v>
      </c>
      <c r="M3" s="567"/>
      <c r="N3" s="566" t="s">
        <v>21</v>
      </c>
      <c r="O3" s="567"/>
    </row>
    <row r="4" spans="1:15">
      <c r="A4" s="399"/>
      <c r="B4" s="564" t="s">
        <v>43</v>
      </c>
      <c r="C4" s="565"/>
      <c r="D4" s="564" t="s">
        <v>38</v>
      </c>
      <c r="E4" s="565"/>
      <c r="F4" s="564" t="s">
        <v>26</v>
      </c>
      <c r="G4" s="565"/>
      <c r="H4" s="564" t="s">
        <v>27</v>
      </c>
      <c r="I4" s="565"/>
      <c r="J4" s="564" t="s">
        <v>37</v>
      </c>
      <c r="K4" s="565"/>
      <c r="L4" s="564"/>
      <c r="M4" s="565"/>
      <c r="N4" s="564" t="s">
        <v>48</v>
      </c>
      <c r="O4" s="565"/>
    </row>
    <row r="5" spans="1:15">
      <c r="A5" s="399"/>
      <c r="B5" s="220" t="s">
        <v>23</v>
      </c>
      <c r="C5" s="220" t="s">
        <v>24</v>
      </c>
      <c r="D5" s="220" t="s">
        <v>23</v>
      </c>
      <c r="E5" s="220" t="s">
        <v>24</v>
      </c>
      <c r="F5" s="220" t="s">
        <v>23</v>
      </c>
      <c r="G5" s="220" t="s">
        <v>24</v>
      </c>
      <c r="H5" s="220" t="s">
        <v>23</v>
      </c>
      <c r="I5" s="220" t="s">
        <v>24</v>
      </c>
      <c r="J5" s="220" t="s">
        <v>23</v>
      </c>
      <c r="K5" s="220" t="s">
        <v>24</v>
      </c>
      <c r="L5" s="220" t="s">
        <v>23</v>
      </c>
      <c r="M5" s="220" t="s">
        <v>24</v>
      </c>
      <c r="N5" s="220" t="s">
        <v>23</v>
      </c>
      <c r="O5" s="220" t="s">
        <v>24</v>
      </c>
    </row>
    <row r="6" spans="1:15" ht="13.5" customHeight="1">
      <c r="A6" s="400"/>
      <c r="B6" s="219" t="s">
        <v>44</v>
      </c>
      <c r="C6" s="219" t="s">
        <v>33</v>
      </c>
      <c r="D6" s="219" t="s">
        <v>44</v>
      </c>
      <c r="E6" s="219" t="s">
        <v>33</v>
      </c>
      <c r="F6" s="219" t="s">
        <v>44</v>
      </c>
      <c r="G6" s="219" t="s">
        <v>33</v>
      </c>
      <c r="H6" s="219" t="s">
        <v>44</v>
      </c>
      <c r="I6" s="219" t="s">
        <v>33</v>
      </c>
      <c r="J6" s="219" t="s">
        <v>44</v>
      </c>
      <c r="K6" s="219" t="s">
        <v>33</v>
      </c>
      <c r="L6" s="219" t="s">
        <v>44</v>
      </c>
      <c r="M6" s="219" t="s">
        <v>33</v>
      </c>
      <c r="N6" s="219" t="s">
        <v>44</v>
      </c>
      <c r="O6" s="219" t="s">
        <v>33</v>
      </c>
    </row>
    <row r="7" spans="1:15" s="1" customFormat="1" ht="24" customHeight="1">
      <c r="A7" s="202">
        <v>2017</v>
      </c>
      <c r="B7" s="293">
        <v>221.1</v>
      </c>
      <c r="C7" s="294">
        <v>581.1</v>
      </c>
      <c r="D7" s="294">
        <v>156.9</v>
      </c>
      <c r="E7" s="294">
        <v>471</v>
      </c>
      <c r="F7" s="294">
        <v>12</v>
      </c>
      <c r="G7" s="294">
        <v>13.4</v>
      </c>
      <c r="H7" s="294">
        <v>0</v>
      </c>
      <c r="I7" s="294">
        <v>0</v>
      </c>
      <c r="J7" s="294">
        <v>24</v>
      </c>
      <c r="K7" s="294">
        <v>36</v>
      </c>
      <c r="L7" s="294">
        <v>0</v>
      </c>
      <c r="M7" s="294">
        <v>0</v>
      </c>
      <c r="N7" s="294">
        <v>28.2</v>
      </c>
      <c r="O7" s="294">
        <v>60.9</v>
      </c>
    </row>
    <row r="8" spans="1:15" s="1" customFormat="1" ht="24" customHeight="1">
      <c r="A8" s="202">
        <v>2018</v>
      </c>
      <c r="B8" s="293">
        <v>231.6</v>
      </c>
      <c r="C8" s="294">
        <v>592.5</v>
      </c>
      <c r="D8" s="294">
        <v>186.7</v>
      </c>
      <c r="E8" s="294">
        <v>514.1</v>
      </c>
      <c r="F8" s="294">
        <v>33.9</v>
      </c>
      <c r="G8" s="294">
        <v>58.4</v>
      </c>
      <c r="H8" s="294">
        <v>0</v>
      </c>
      <c r="I8" s="294">
        <v>0</v>
      </c>
      <c r="J8" s="294">
        <v>11</v>
      </c>
      <c r="K8" s="294">
        <v>20</v>
      </c>
      <c r="L8" s="294">
        <v>0</v>
      </c>
      <c r="M8" s="294">
        <v>0</v>
      </c>
      <c r="N8" s="294">
        <v>0</v>
      </c>
      <c r="O8" s="294">
        <v>0</v>
      </c>
    </row>
    <row r="9" spans="1:15" s="1" customFormat="1" ht="24" customHeight="1">
      <c r="A9" s="202">
        <v>2019</v>
      </c>
      <c r="B9" s="293">
        <v>171.71</v>
      </c>
      <c r="C9" s="294">
        <v>349.09000000000003</v>
      </c>
      <c r="D9" s="294">
        <v>129.71</v>
      </c>
      <c r="E9" s="294">
        <v>336.49</v>
      </c>
      <c r="F9" s="294">
        <v>42</v>
      </c>
      <c r="G9" s="294">
        <v>12.6</v>
      </c>
      <c r="H9" s="294">
        <v>0</v>
      </c>
      <c r="I9" s="294">
        <v>0</v>
      </c>
      <c r="J9" s="294">
        <v>0</v>
      </c>
      <c r="K9" s="294">
        <v>0</v>
      </c>
      <c r="L9" s="294">
        <v>0</v>
      </c>
      <c r="M9" s="294">
        <v>0</v>
      </c>
      <c r="N9" s="294">
        <v>0</v>
      </c>
      <c r="O9" s="294">
        <v>0</v>
      </c>
    </row>
    <row r="10" spans="1:15" ht="24" customHeight="1">
      <c r="A10" s="202">
        <v>2020</v>
      </c>
      <c r="B10" s="304">
        <v>241.7</v>
      </c>
      <c r="C10" s="294">
        <v>489.5</v>
      </c>
      <c r="D10" s="294">
        <v>126</v>
      </c>
      <c r="E10" s="294">
        <v>340</v>
      </c>
      <c r="F10" s="294">
        <v>40.6</v>
      </c>
      <c r="G10" s="294">
        <v>60.8</v>
      </c>
      <c r="H10" s="294">
        <v>75.099999999999994</v>
      </c>
      <c r="I10" s="294">
        <v>88.7</v>
      </c>
      <c r="J10" s="294">
        <v>0</v>
      </c>
      <c r="K10" s="294">
        <v>0</v>
      </c>
      <c r="L10" s="294">
        <v>0</v>
      </c>
      <c r="M10" s="294">
        <v>0</v>
      </c>
      <c r="N10" s="294">
        <v>0</v>
      </c>
      <c r="O10" s="294">
        <v>0</v>
      </c>
    </row>
    <row r="11" spans="1:15" ht="24" customHeight="1">
      <c r="A11" s="71">
        <v>2021</v>
      </c>
      <c r="B11" s="307">
        <v>159.69999999999999</v>
      </c>
      <c r="C11" s="286">
        <v>348.1</v>
      </c>
      <c r="D11" s="286">
        <v>119.7</v>
      </c>
      <c r="E11" s="286">
        <v>336.5</v>
      </c>
      <c r="F11" s="286">
        <v>40</v>
      </c>
      <c r="G11" s="286">
        <v>11.6</v>
      </c>
      <c r="H11" s="286">
        <v>0</v>
      </c>
      <c r="I11" s="286">
        <v>0</v>
      </c>
      <c r="J11" s="286">
        <v>0</v>
      </c>
      <c r="K11" s="286">
        <v>0</v>
      </c>
      <c r="L11" s="286">
        <v>0</v>
      </c>
      <c r="M11" s="286">
        <v>0</v>
      </c>
      <c r="N11" s="286">
        <v>0</v>
      </c>
      <c r="O11" s="286">
        <v>0</v>
      </c>
    </row>
    <row r="12" spans="1:15" ht="24" customHeight="1">
      <c r="A12" s="202" t="s">
        <v>19</v>
      </c>
      <c r="B12" s="293">
        <f t="shared" ref="B12:B20" si="0">SUM(D12,F12,H12,J12,N12)</f>
        <v>21.3</v>
      </c>
      <c r="C12" s="294">
        <f t="shared" ref="C12:C21" si="1">SUM(E12,G12,I12,K12,M12,O12)</f>
        <v>46.8</v>
      </c>
      <c r="D12" s="361">
        <v>21.3</v>
      </c>
      <c r="E12" s="361">
        <v>46.8</v>
      </c>
      <c r="F12" s="361">
        <v>0</v>
      </c>
      <c r="G12" s="361">
        <v>0</v>
      </c>
      <c r="H12" s="361">
        <v>0</v>
      </c>
      <c r="I12" s="361">
        <v>0</v>
      </c>
      <c r="J12" s="361">
        <v>0</v>
      </c>
      <c r="K12" s="361">
        <v>0</v>
      </c>
      <c r="L12" s="361">
        <v>0</v>
      </c>
      <c r="M12" s="361">
        <v>0</v>
      </c>
      <c r="N12" s="361">
        <v>0</v>
      </c>
      <c r="O12" s="361">
        <v>0</v>
      </c>
    </row>
    <row r="13" spans="1:15" ht="24" customHeight="1">
      <c r="A13" s="202" t="s">
        <v>16</v>
      </c>
      <c r="B13" s="293">
        <f t="shared" si="0"/>
        <v>19</v>
      </c>
      <c r="C13" s="294">
        <f t="shared" si="1"/>
        <v>54</v>
      </c>
      <c r="D13" s="361">
        <v>19</v>
      </c>
      <c r="E13" s="361">
        <v>54</v>
      </c>
      <c r="F13" s="361">
        <v>0</v>
      </c>
      <c r="G13" s="361">
        <v>0</v>
      </c>
      <c r="H13" s="361">
        <v>0</v>
      </c>
      <c r="I13" s="361">
        <v>0</v>
      </c>
      <c r="J13" s="361">
        <v>0</v>
      </c>
      <c r="K13" s="361">
        <v>0</v>
      </c>
      <c r="L13" s="361">
        <v>0</v>
      </c>
      <c r="M13" s="361">
        <v>0</v>
      </c>
      <c r="N13" s="361">
        <v>0</v>
      </c>
      <c r="O13" s="361">
        <v>0</v>
      </c>
    </row>
    <row r="14" spans="1:15" ht="24" customHeight="1">
      <c r="A14" s="202" t="s">
        <v>25</v>
      </c>
      <c r="B14" s="293">
        <f t="shared" si="0"/>
        <v>13.5</v>
      </c>
      <c r="C14" s="294">
        <f t="shared" si="1"/>
        <v>31.8</v>
      </c>
      <c r="D14" s="361">
        <v>0</v>
      </c>
      <c r="E14" s="361">
        <v>26.5</v>
      </c>
      <c r="F14" s="361">
        <v>13.5</v>
      </c>
      <c r="G14" s="361">
        <v>5.3</v>
      </c>
      <c r="H14" s="361">
        <v>0</v>
      </c>
      <c r="I14" s="361">
        <v>0</v>
      </c>
      <c r="J14" s="361">
        <v>0</v>
      </c>
      <c r="K14" s="361">
        <v>0</v>
      </c>
      <c r="L14" s="361">
        <v>0</v>
      </c>
      <c r="M14" s="361">
        <v>0</v>
      </c>
      <c r="N14" s="361">
        <v>0</v>
      </c>
      <c r="O14" s="361">
        <v>0</v>
      </c>
    </row>
    <row r="15" spans="1:15" ht="24" customHeight="1">
      <c r="A15" s="202" t="s">
        <v>15</v>
      </c>
      <c r="B15" s="293">
        <f t="shared" si="0"/>
        <v>47</v>
      </c>
      <c r="C15" s="294">
        <f t="shared" si="1"/>
        <v>87.9</v>
      </c>
      <c r="D15" s="361">
        <v>47</v>
      </c>
      <c r="E15" s="361">
        <v>87.9</v>
      </c>
      <c r="F15" s="361">
        <v>0</v>
      </c>
      <c r="G15" s="361">
        <v>0</v>
      </c>
      <c r="H15" s="361">
        <v>0</v>
      </c>
      <c r="I15" s="361">
        <v>0</v>
      </c>
      <c r="J15" s="361">
        <v>0</v>
      </c>
      <c r="K15" s="361">
        <v>0</v>
      </c>
      <c r="L15" s="361">
        <v>0</v>
      </c>
      <c r="M15" s="361">
        <v>0</v>
      </c>
      <c r="N15" s="361">
        <v>0</v>
      </c>
      <c r="O15" s="361">
        <v>0</v>
      </c>
    </row>
    <row r="16" spans="1:15" ht="24" customHeight="1">
      <c r="A16" s="202" t="s">
        <v>42</v>
      </c>
      <c r="B16" s="293">
        <f t="shared" si="0"/>
        <v>11</v>
      </c>
      <c r="C16" s="294">
        <f t="shared" si="1"/>
        <v>6.3</v>
      </c>
      <c r="D16" s="361">
        <v>0</v>
      </c>
      <c r="E16" s="361">
        <v>0</v>
      </c>
      <c r="F16" s="361">
        <v>11</v>
      </c>
      <c r="G16" s="361">
        <v>6.3</v>
      </c>
      <c r="H16" s="361">
        <v>0</v>
      </c>
      <c r="I16" s="361">
        <v>0</v>
      </c>
      <c r="J16" s="361">
        <v>0</v>
      </c>
      <c r="K16" s="361">
        <v>0</v>
      </c>
      <c r="L16" s="361">
        <v>0</v>
      </c>
      <c r="M16" s="361">
        <v>0</v>
      </c>
      <c r="N16" s="361">
        <v>0</v>
      </c>
      <c r="O16" s="361">
        <v>0</v>
      </c>
    </row>
    <row r="17" spans="1:15" ht="24" customHeight="1">
      <c r="A17" s="202" t="s">
        <v>22</v>
      </c>
      <c r="B17" s="293">
        <f t="shared" si="0"/>
        <v>19</v>
      </c>
      <c r="C17" s="294">
        <f t="shared" si="1"/>
        <v>63.1</v>
      </c>
      <c r="D17" s="361">
        <v>19</v>
      </c>
      <c r="E17" s="361">
        <v>63.1</v>
      </c>
      <c r="F17" s="361">
        <v>0</v>
      </c>
      <c r="G17" s="361">
        <v>0</v>
      </c>
      <c r="H17" s="361">
        <v>0</v>
      </c>
      <c r="I17" s="361">
        <v>0</v>
      </c>
      <c r="J17" s="361">
        <v>0</v>
      </c>
      <c r="K17" s="361">
        <v>0</v>
      </c>
      <c r="L17" s="361">
        <v>0</v>
      </c>
      <c r="M17" s="361">
        <v>0</v>
      </c>
      <c r="N17" s="361">
        <v>0</v>
      </c>
      <c r="O17" s="361">
        <v>0</v>
      </c>
    </row>
    <row r="18" spans="1:15" ht="24" customHeight="1">
      <c r="A18" s="202" t="s">
        <v>20</v>
      </c>
      <c r="B18" s="293">
        <f t="shared" si="0"/>
        <v>21.9</v>
      </c>
      <c r="C18" s="294">
        <f t="shared" si="1"/>
        <v>58.2</v>
      </c>
      <c r="D18" s="361">
        <v>13.4</v>
      </c>
      <c r="E18" s="361">
        <v>58.2</v>
      </c>
      <c r="F18" s="361">
        <v>8.5</v>
      </c>
      <c r="G18" s="361">
        <v>0</v>
      </c>
      <c r="H18" s="361">
        <v>0</v>
      </c>
      <c r="I18" s="361">
        <v>0</v>
      </c>
      <c r="J18" s="361">
        <v>0</v>
      </c>
      <c r="K18" s="361">
        <v>0</v>
      </c>
      <c r="L18" s="361">
        <v>0</v>
      </c>
      <c r="M18" s="361">
        <v>0</v>
      </c>
      <c r="N18" s="361">
        <v>0</v>
      </c>
      <c r="O18" s="361">
        <v>0</v>
      </c>
    </row>
    <row r="19" spans="1:15" ht="24" customHeight="1">
      <c r="A19" s="202" t="s">
        <v>18</v>
      </c>
      <c r="B19" s="293">
        <f t="shared" si="0"/>
        <v>0</v>
      </c>
      <c r="C19" s="294">
        <f t="shared" si="1"/>
        <v>0</v>
      </c>
      <c r="D19" s="361">
        <v>0</v>
      </c>
      <c r="E19" s="361">
        <v>0</v>
      </c>
      <c r="F19" s="361">
        <v>0</v>
      </c>
      <c r="G19" s="361">
        <v>0</v>
      </c>
      <c r="H19" s="361">
        <v>0</v>
      </c>
      <c r="I19" s="361">
        <v>0</v>
      </c>
      <c r="J19" s="361">
        <v>0</v>
      </c>
      <c r="K19" s="361">
        <v>0</v>
      </c>
      <c r="L19" s="361">
        <v>0</v>
      </c>
      <c r="M19" s="361">
        <v>0</v>
      </c>
      <c r="N19" s="361">
        <v>0</v>
      </c>
      <c r="O19" s="361">
        <v>0</v>
      </c>
    </row>
    <row r="20" spans="1:15" ht="24" customHeight="1">
      <c r="A20" s="202" t="s">
        <v>45</v>
      </c>
      <c r="B20" s="293">
        <f t="shared" si="0"/>
        <v>7</v>
      </c>
      <c r="C20" s="294">
        <f t="shared" si="1"/>
        <v>0</v>
      </c>
      <c r="D20" s="361">
        <v>0</v>
      </c>
      <c r="E20" s="361">
        <v>0</v>
      </c>
      <c r="F20" s="361">
        <v>7</v>
      </c>
      <c r="G20" s="361">
        <v>0</v>
      </c>
      <c r="H20" s="361">
        <v>0</v>
      </c>
      <c r="I20" s="361">
        <v>0</v>
      </c>
      <c r="J20" s="361">
        <v>0</v>
      </c>
      <c r="K20" s="361">
        <v>0</v>
      </c>
      <c r="L20" s="361">
        <v>0</v>
      </c>
      <c r="M20" s="361">
        <v>0</v>
      </c>
      <c r="N20" s="361">
        <v>0</v>
      </c>
      <c r="O20" s="361">
        <v>0</v>
      </c>
    </row>
    <row r="21" spans="1:15" ht="24" customHeight="1">
      <c r="A21" s="202" t="s">
        <v>47</v>
      </c>
      <c r="B21" s="360">
        <v>0</v>
      </c>
      <c r="C21" s="294">
        <f t="shared" si="1"/>
        <v>0</v>
      </c>
      <c r="D21" s="361">
        <v>0</v>
      </c>
      <c r="E21" s="361">
        <v>0</v>
      </c>
      <c r="F21" s="361">
        <v>0</v>
      </c>
      <c r="G21" s="361">
        <v>0</v>
      </c>
      <c r="H21" s="361">
        <v>0</v>
      </c>
      <c r="I21" s="361">
        <v>0</v>
      </c>
      <c r="J21" s="361">
        <v>0</v>
      </c>
      <c r="K21" s="361">
        <v>0</v>
      </c>
      <c r="L21" s="361">
        <v>0</v>
      </c>
      <c r="M21" s="361">
        <v>0</v>
      </c>
      <c r="N21" s="361">
        <v>0</v>
      </c>
      <c r="O21" s="361">
        <v>0</v>
      </c>
    </row>
    <row r="22" spans="1:15" ht="24" customHeight="1">
      <c r="A22" s="203" t="s">
        <v>17</v>
      </c>
      <c r="B22" s="360">
        <v>0</v>
      </c>
      <c r="C22" s="361">
        <v>0</v>
      </c>
      <c r="D22" s="361">
        <v>0</v>
      </c>
      <c r="E22" s="361">
        <v>0</v>
      </c>
      <c r="F22" s="361">
        <v>0</v>
      </c>
      <c r="G22" s="361">
        <v>0</v>
      </c>
      <c r="H22" s="361">
        <v>0</v>
      </c>
      <c r="I22" s="361">
        <v>0</v>
      </c>
      <c r="J22" s="361">
        <v>0</v>
      </c>
      <c r="K22" s="361">
        <v>0</v>
      </c>
      <c r="L22" s="361">
        <v>0</v>
      </c>
      <c r="M22" s="361">
        <v>0</v>
      </c>
      <c r="N22" s="361">
        <v>0</v>
      </c>
      <c r="O22" s="361">
        <v>0</v>
      </c>
    </row>
    <row r="23" spans="1:15" ht="15" customHeight="1">
      <c r="A23" s="383" t="s">
        <v>31</v>
      </c>
      <c r="B23" s="383"/>
      <c r="C23" s="383"/>
      <c r="D23" s="383"/>
      <c r="E23" s="383"/>
      <c r="F23" s="383"/>
      <c r="G23" s="383"/>
      <c r="H23" s="406"/>
      <c r="I23" s="406"/>
      <c r="J23" s="406"/>
      <c r="K23" s="406"/>
      <c r="L23" s="406"/>
      <c r="M23" s="406"/>
      <c r="N23" s="406"/>
      <c r="O23" s="406"/>
    </row>
    <row r="24" spans="1:15">
      <c r="A24" s="47"/>
    </row>
  </sheetData>
  <mergeCells count="19">
    <mergeCell ref="H3:I3"/>
    <mergeCell ref="J3:K3"/>
    <mergeCell ref="L3:M3"/>
    <mergeCell ref="N3:O3"/>
    <mergeCell ref="A1:O1"/>
    <mergeCell ref="A2:G2"/>
    <mergeCell ref="A3:A6"/>
    <mergeCell ref="B3:C3"/>
    <mergeCell ref="D3:E3"/>
    <mergeCell ref="F3:G3"/>
    <mergeCell ref="A23:G23"/>
    <mergeCell ref="H23:O23"/>
    <mergeCell ref="N4:O4"/>
    <mergeCell ref="B4:C4"/>
    <mergeCell ref="D4:E4"/>
    <mergeCell ref="F4:G4"/>
    <mergeCell ref="H4:I4"/>
    <mergeCell ref="J4:K4"/>
    <mergeCell ref="L4:M4"/>
  </mergeCells>
  <phoneticPr fontId="26" type="noConversion"/>
  <pageMargins left="0.69972223043441772" right="0.69972223043441772" top="0.75" bottom="0.75" header="0.30000001192092896" footer="0.30000001192092896"/>
  <pageSetup paperSize="9" scale="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17"/>
  <sheetViews>
    <sheetView view="pageBreakPreview" zoomScale="90" zoomScaleNormal="100" zoomScaleSheetLayoutView="90" workbookViewId="0">
      <selection sqref="A1:G1"/>
    </sheetView>
  </sheetViews>
  <sheetFormatPr defaultColWidth="8.88671875" defaultRowHeight="13.5"/>
  <cols>
    <col min="1" max="1" width="8.77734375" style="8" customWidth="1"/>
    <col min="2" max="7" width="14.77734375" style="8" customWidth="1"/>
    <col min="8" max="16384" width="8.88671875" style="8"/>
  </cols>
  <sheetData>
    <row r="1" spans="1:7" s="15" customFormat="1" ht="42" customHeight="1">
      <c r="A1" s="392" t="s">
        <v>59</v>
      </c>
      <c r="B1" s="392"/>
      <c r="C1" s="392"/>
      <c r="D1" s="392"/>
      <c r="E1" s="392"/>
      <c r="F1" s="392"/>
      <c r="G1" s="392"/>
    </row>
    <row r="2" spans="1:7" s="16" customFormat="1" ht="30" customHeight="1">
      <c r="A2" s="393" t="s">
        <v>52</v>
      </c>
      <c r="B2" s="393"/>
      <c r="C2" s="393"/>
      <c r="D2" s="393"/>
      <c r="E2" s="393"/>
      <c r="F2" s="393"/>
      <c r="G2" s="393"/>
    </row>
    <row r="3" spans="1:7" s="4" customFormat="1" ht="15" customHeight="1">
      <c r="A3" s="394" t="s">
        <v>72</v>
      </c>
      <c r="B3" s="394"/>
      <c r="C3" s="394"/>
      <c r="D3" s="394"/>
      <c r="F3" s="36"/>
      <c r="G3" s="38" t="s">
        <v>204</v>
      </c>
    </row>
    <row r="4" spans="1:7" s="19" customFormat="1" ht="20.100000000000001" customHeight="1">
      <c r="A4" s="387" t="s">
        <v>209</v>
      </c>
      <c r="B4" s="385" t="s">
        <v>197</v>
      </c>
      <c r="C4" s="386"/>
      <c r="D4" s="386"/>
      <c r="E4" s="385" t="s">
        <v>202</v>
      </c>
      <c r="F4" s="386"/>
      <c r="G4" s="386"/>
    </row>
    <row r="5" spans="1:7" s="19" customFormat="1" ht="12.95" customHeight="1">
      <c r="A5" s="388"/>
      <c r="B5" s="390"/>
      <c r="C5" s="398" t="s">
        <v>279</v>
      </c>
      <c r="D5" s="398" t="s">
        <v>132</v>
      </c>
      <c r="E5" s="395"/>
      <c r="F5" s="397" t="s">
        <v>250</v>
      </c>
      <c r="G5" s="397" t="s">
        <v>84</v>
      </c>
    </row>
    <row r="6" spans="1:7" s="19" customFormat="1" ht="12.95" customHeight="1">
      <c r="A6" s="388"/>
      <c r="B6" s="390"/>
      <c r="C6" s="399"/>
      <c r="D6" s="399"/>
      <c r="E6" s="395"/>
      <c r="F6" s="397"/>
      <c r="G6" s="397"/>
    </row>
    <row r="7" spans="1:7" s="19" customFormat="1" ht="12.95" customHeight="1">
      <c r="A7" s="389"/>
      <c r="B7" s="391"/>
      <c r="C7" s="400"/>
      <c r="D7" s="400"/>
      <c r="E7" s="396"/>
      <c r="F7" s="397"/>
      <c r="G7" s="397"/>
    </row>
    <row r="8" spans="1:7" s="19" customFormat="1" ht="21" customHeight="1">
      <c r="A8" s="37">
        <v>2017</v>
      </c>
      <c r="B8" s="240">
        <v>7762</v>
      </c>
      <c r="C8" s="239">
        <v>7762</v>
      </c>
      <c r="D8" s="239">
        <v>0</v>
      </c>
      <c r="E8" s="238">
        <v>20229</v>
      </c>
      <c r="F8" s="239">
        <v>9848</v>
      </c>
      <c r="G8" s="239">
        <v>10381</v>
      </c>
    </row>
    <row r="9" spans="1:7" s="19" customFormat="1" ht="21" customHeight="1">
      <c r="A9" s="37">
        <v>2018</v>
      </c>
      <c r="B9" s="240">
        <v>5047</v>
      </c>
      <c r="C9" s="239">
        <v>5047</v>
      </c>
      <c r="D9" s="239">
        <v>0</v>
      </c>
      <c r="E9" s="238">
        <v>10753</v>
      </c>
      <c r="F9" s="239">
        <v>5179</v>
      </c>
      <c r="G9" s="239">
        <v>5574</v>
      </c>
    </row>
    <row r="10" spans="1:7" s="19" customFormat="1" ht="21" customHeight="1">
      <c r="A10" s="37">
        <v>2019</v>
      </c>
      <c r="B10" s="240">
        <v>5001</v>
      </c>
      <c r="C10" s="239">
        <v>5001</v>
      </c>
      <c r="D10" s="239">
        <v>0</v>
      </c>
      <c r="E10" s="238">
        <v>10662</v>
      </c>
      <c r="F10" s="239">
        <v>5107</v>
      </c>
      <c r="G10" s="239">
        <v>5554</v>
      </c>
    </row>
    <row r="11" spans="1:7" s="19" customFormat="1" ht="21" customHeight="1">
      <c r="A11" s="37">
        <v>2020</v>
      </c>
      <c r="B11" s="240">
        <v>4674</v>
      </c>
      <c r="C11" s="239">
        <v>4674</v>
      </c>
      <c r="D11" s="239">
        <v>0</v>
      </c>
      <c r="E11" s="238">
        <v>9090</v>
      </c>
      <c r="F11" s="239">
        <v>4276</v>
      </c>
      <c r="G11" s="239">
        <v>4814</v>
      </c>
    </row>
    <row r="12" spans="1:7" s="19" customFormat="1" ht="21" customHeight="1">
      <c r="A12" s="69">
        <v>2021</v>
      </c>
      <c r="B12" s="237">
        <v>4462</v>
      </c>
      <c r="C12" s="236">
        <v>4462</v>
      </c>
      <c r="D12" s="236">
        <v>0</v>
      </c>
      <c r="E12" s="235">
        <v>8610</v>
      </c>
      <c r="F12" s="236">
        <v>3974</v>
      </c>
      <c r="G12" s="236">
        <v>4636</v>
      </c>
    </row>
    <row r="13" spans="1:7" s="4" customFormat="1" ht="15" customHeight="1">
      <c r="A13" s="383" t="s">
        <v>172</v>
      </c>
      <c r="B13" s="384"/>
      <c r="C13" s="384"/>
      <c r="D13" s="384"/>
      <c r="F13" s="46"/>
      <c r="G13" s="48" t="s">
        <v>193</v>
      </c>
    </row>
    <row r="14" spans="1:7" s="21" customFormat="1" ht="30" customHeight="1">
      <c r="A14" s="20"/>
      <c r="B14" s="20"/>
      <c r="C14" s="20"/>
      <c r="D14" s="20"/>
      <c r="E14" s="20"/>
      <c r="F14" s="20"/>
      <c r="G14" s="20"/>
    </row>
    <row r="15" spans="1:7">
      <c r="A15" s="9"/>
      <c r="B15" s="9"/>
      <c r="C15" s="9"/>
      <c r="D15" s="9"/>
      <c r="E15" s="9"/>
      <c r="F15" s="9"/>
      <c r="G15" s="9"/>
    </row>
    <row r="16" spans="1:7">
      <c r="A16" s="9"/>
      <c r="B16" s="9"/>
      <c r="C16" s="9"/>
      <c r="D16" s="9"/>
      <c r="E16" s="9"/>
      <c r="F16" s="9"/>
      <c r="G16" s="9"/>
    </row>
    <row r="17" spans="1:7">
      <c r="A17" s="10"/>
      <c r="B17" s="9"/>
      <c r="C17" s="9"/>
      <c r="D17" s="9"/>
      <c r="E17" s="9"/>
      <c r="F17" s="9"/>
      <c r="G17" s="9"/>
    </row>
  </sheetData>
  <mergeCells count="13">
    <mergeCell ref="A13:D13"/>
    <mergeCell ref="B4:D4"/>
    <mergeCell ref="A4:A7"/>
    <mergeCell ref="B5:B7"/>
    <mergeCell ref="A1:G1"/>
    <mergeCell ref="A2:G2"/>
    <mergeCell ref="A3:D3"/>
    <mergeCell ref="E4:G4"/>
    <mergeCell ref="E5:E7"/>
    <mergeCell ref="F5:F7"/>
    <mergeCell ref="G5:G7"/>
    <mergeCell ref="D5:D7"/>
    <mergeCell ref="C5:C7"/>
  </mergeCells>
  <phoneticPr fontId="26" type="noConversion"/>
  <printOptions horizontalCentered="1"/>
  <pageMargins left="0.78694444894790649" right="0.78694444894790649" top="0.98416668176651001" bottom="0.98416668176651001" header="0" footer="0.59041666984558105"/>
  <pageSetup paperSize="9" scale="66" pageOrder="overThenDown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pageSetUpPr fitToPage="1"/>
  </sheetPr>
  <dimension ref="A1:U23"/>
  <sheetViews>
    <sheetView view="pageBreakPreview" zoomScaleNormal="100" zoomScaleSheetLayoutView="100" workbookViewId="0">
      <selection sqref="A1:U1"/>
    </sheetView>
  </sheetViews>
  <sheetFormatPr defaultColWidth="8.88671875" defaultRowHeight="13.5"/>
  <cols>
    <col min="1" max="1" width="8.88671875" style="112" bestFit="1" customWidth="1"/>
    <col min="2" max="4" width="6.77734375" style="112" customWidth="1"/>
    <col min="5" max="5" width="7.77734375" style="112" bestFit="1" customWidth="1"/>
    <col min="6" max="16" width="6.77734375" style="112" customWidth="1"/>
    <col min="17" max="17" width="7.77734375" style="112" bestFit="1" customWidth="1"/>
    <col min="18" max="21" width="6.77734375" style="112" customWidth="1"/>
    <col min="22" max="16384" width="8.88671875" style="112"/>
  </cols>
  <sheetData>
    <row r="1" spans="1:21" ht="30" customHeight="1">
      <c r="A1" s="393" t="s">
        <v>169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</row>
    <row r="2" spans="1:21">
      <c r="A2" s="568" t="s">
        <v>370</v>
      </c>
      <c r="B2" s="568"/>
      <c r="C2" s="568"/>
      <c r="D2" s="568"/>
      <c r="E2" s="568"/>
      <c r="F2" s="568"/>
      <c r="G2" s="568"/>
      <c r="H2" s="568"/>
      <c r="I2" s="568"/>
      <c r="K2" s="75"/>
      <c r="L2" s="75"/>
      <c r="M2" s="75"/>
      <c r="N2" s="75"/>
      <c r="O2" s="75"/>
      <c r="P2" s="75"/>
      <c r="Q2" s="75"/>
      <c r="R2" s="381"/>
      <c r="S2" s="381"/>
      <c r="T2" s="381"/>
      <c r="U2" s="382" t="s">
        <v>372</v>
      </c>
    </row>
    <row r="3" spans="1:21">
      <c r="A3" s="401" t="s">
        <v>32</v>
      </c>
      <c r="B3" s="566" t="s">
        <v>177</v>
      </c>
      <c r="C3" s="567"/>
      <c r="D3" s="567"/>
      <c r="E3" s="567"/>
      <c r="F3" s="566" t="s">
        <v>182</v>
      </c>
      <c r="G3" s="567"/>
      <c r="H3" s="567"/>
      <c r="I3" s="567"/>
      <c r="J3" s="566" t="s">
        <v>242</v>
      </c>
      <c r="K3" s="567"/>
      <c r="L3" s="567"/>
      <c r="M3" s="567"/>
      <c r="N3" s="566" t="s">
        <v>228</v>
      </c>
      <c r="O3" s="567"/>
      <c r="P3" s="567"/>
      <c r="Q3" s="567"/>
      <c r="R3" s="566" t="s">
        <v>188</v>
      </c>
      <c r="S3" s="567"/>
      <c r="T3" s="567"/>
      <c r="U3" s="567"/>
    </row>
    <row r="4" spans="1:21">
      <c r="A4" s="390"/>
      <c r="B4" s="564" t="s">
        <v>244</v>
      </c>
      <c r="C4" s="565"/>
      <c r="D4" s="565"/>
      <c r="E4" s="565"/>
      <c r="F4" s="564" t="s">
        <v>367</v>
      </c>
      <c r="G4" s="565"/>
      <c r="H4" s="565"/>
      <c r="I4" s="565"/>
      <c r="J4" s="564" t="s">
        <v>304</v>
      </c>
      <c r="K4" s="565"/>
      <c r="L4" s="565"/>
      <c r="M4" s="565"/>
      <c r="N4" s="564" t="s">
        <v>60</v>
      </c>
      <c r="O4" s="565"/>
      <c r="P4" s="565"/>
      <c r="Q4" s="565"/>
      <c r="R4" s="564" t="s">
        <v>210</v>
      </c>
      <c r="S4" s="565"/>
      <c r="T4" s="565"/>
      <c r="U4" s="565"/>
    </row>
    <row r="5" spans="1:21">
      <c r="A5" s="390"/>
      <c r="B5" s="218" t="s">
        <v>189</v>
      </c>
      <c r="C5" s="217" t="s">
        <v>179</v>
      </c>
      <c r="D5" s="218" t="s">
        <v>180</v>
      </c>
      <c r="E5" s="217" t="s">
        <v>186</v>
      </c>
      <c r="F5" s="218" t="s">
        <v>189</v>
      </c>
      <c r="G5" s="217" t="s">
        <v>179</v>
      </c>
      <c r="H5" s="218" t="s">
        <v>180</v>
      </c>
      <c r="I5" s="217" t="s">
        <v>186</v>
      </c>
      <c r="J5" s="218" t="s">
        <v>189</v>
      </c>
      <c r="K5" s="217" t="s">
        <v>179</v>
      </c>
      <c r="L5" s="218" t="s">
        <v>180</v>
      </c>
      <c r="M5" s="217" t="s">
        <v>186</v>
      </c>
      <c r="N5" s="218" t="s">
        <v>189</v>
      </c>
      <c r="O5" s="217" t="s">
        <v>179</v>
      </c>
      <c r="P5" s="218" t="s">
        <v>180</v>
      </c>
      <c r="Q5" s="217" t="s">
        <v>186</v>
      </c>
      <c r="R5" s="218" t="s">
        <v>189</v>
      </c>
      <c r="S5" s="217" t="s">
        <v>179</v>
      </c>
      <c r="T5" s="218" t="s">
        <v>180</v>
      </c>
      <c r="U5" s="217" t="s">
        <v>186</v>
      </c>
    </row>
    <row r="6" spans="1:21" ht="13.5" customHeight="1">
      <c r="A6" s="391"/>
      <c r="B6" s="216" t="s">
        <v>219</v>
      </c>
      <c r="C6" s="215" t="s">
        <v>224</v>
      </c>
      <c r="D6" s="216" t="s">
        <v>214</v>
      </c>
      <c r="E6" s="215" t="s">
        <v>239</v>
      </c>
      <c r="F6" s="216" t="s">
        <v>211</v>
      </c>
      <c r="G6" s="215" t="s">
        <v>224</v>
      </c>
      <c r="H6" s="216" t="s">
        <v>214</v>
      </c>
      <c r="I6" s="215" t="s">
        <v>239</v>
      </c>
      <c r="J6" s="216" t="s">
        <v>211</v>
      </c>
      <c r="K6" s="215" t="s">
        <v>224</v>
      </c>
      <c r="L6" s="216" t="s">
        <v>214</v>
      </c>
      <c r="M6" s="215" t="s">
        <v>239</v>
      </c>
      <c r="N6" s="216" t="s">
        <v>211</v>
      </c>
      <c r="O6" s="215" t="s">
        <v>224</v>
      </c>
      <c r="P6" s="216" t="s">
        <v>214</v>
      </c>
      <c r="Q6" s="215" t="s">
        <v>239</v>
      </c>
      <c r="R6" s="216" t="s">
        <v>211</v>
      </c>
      <c r="S6" s="215" t="s">
        <v>224</v>
      </c>
      <c r="T6" s="216" t="s">
        <v>214</v>
      </c>
      <c r="U6" s="215" t="s">
        <v>239</v>
      </c>
    </row>
    <row r="7" spans="1:21" s="1" customFormat="1" ht="24" customHeight="1">
      <c r="A7" s="143">
        <v>2017</v>
      </c>
      <c r="B7" s="296">
        <v>11</v>
      </c>
      <c r="C7" s="301">
        <v>10.41</v>
      </c>
      <c r="D7" s="301">
        <v>0</v>
      </c>
      <c r="E7" s="310">
        <v>364565</v>
      </c>
      <c r="F7" s="310">
        <v>0</v>
      </c>
      <c r="G7" s="301">
        <v>0</v>
      </c>
      <c r="H7" s="301">
        <v>0</v>
      </c>
      <c r="I7" s="310">
        <v>0</v>
      </c>
      <c r="J7" s="310">
        <v>1</v>
      </c>
      <c r="K7" s="301">
        <v>0.01</v>
      </c>
      <c r="L7" s="301">
        <v>0</v>
      </c>
      <c r="M7" s="310">
        <v>5100</v>
      </c>
      <c r="N7" s="310">
        <v>9</v>
      </c>
      <c r="O7" s="301">
        <v>0.6</v>
      </c>
      <c r="P7" s="301">
        <v>0</v>
      </c>
      <c r="Q7" s="310">
        <v>130551</v>
      </c>
      <c r="R7" s="310">
        <v>1</v>
      </c>
      <c r="S7" s="301">
        <v>9.8000000000000007</v>
      </c>
      <c r="T7" s="301">
        <v>0</v>
      </c>
      <c r="U7" s="310">
        <v>228914</v>
      </c>
    </row>
    <row r="8" spans="1:21" s="1" customFormat="1" ht="24" customHeight="1">
      <c r="A8" s="143">
        <v>2018</v>
      </c>
      <c r="B8" s="296">
        <v>8</v>
      </c>
      <c r="C8" s="301">
        <v>5.21</v>
      </c>
      <c r="D8" s="301">
        <v>224.7</v>
      </c>
      <c r="E8" s="310">
        <v>238598</v>
      </c>
      <c r="F8" s="310">
        <v>0</v>
      </c>
      <c r="G8" s="301">
        <v>0</v>
      </c>
      <c r="H8" s="301">
        <v>0</v>
      </c>
      <c r="I8" s="310">
        <v>0</v>
      </c>
      <c r="J8" s="310">
        <v>3</v>
      </c>
      <c r="K8" s="301">
        <v>3.9</v>
      </c>
      <c r="L8" s="301">
        <v>224.7</v>
      </c>
      <c r="M8" s="310">
        <v>39120</v>
      </c>
      <c r="N8" s="310">
        <v>4</v>
      </c>
      <c r="O8" s="301">
        <v>1.3</v>
      </c>
      <c r="P8" s="301">
        <v>0</v>
      </c>
      <c r="Q8" s="310">
        <v>194378</v>
      </c>
      <c r="R8" s="310">
        <v>1</v>
      </c>
      <c r="S8" s="301">
        <v>0.01</v>
      </c>
      <c r="T8" s="301">
        <v>0</v>
      </c>
      <c r="U8" s="310">
        <v>5100</v>
      </c>
    </row>
    <row r="9" spans="1:21" s="1" customFormat="1" ht="24" customHeight="1">
      <c r="A9" s="143">
        <v>2019</v>
      </c>
      <c r="B9" s="296">
        <v>6</v>
      </c>
      <c r="C9" s="301">
        <v>2.7</v>
      </c>
      <c r="D9" s="301">
        <v>0</v>
      </c>
      <c r="E9" s="310">
        <v>422048</v>
      </c>
      <c r="F9" s="310">
        <v>0</v>
      </c>
      <c r="G9" s="301">
        <v>0</v>
      </c>
      <c r="H9" s="301">
        <v>0</v>
      </c>
      <c r="I9" s="310">
        <v>0</v>
      </c>
      <c r="J9" s="310">
        <v>0</v>
      </c>
      <c r="K9" s="301">
        <v>0</v>
      </c>
      <c r="L9" s="301">
        <v>0</v>
      </c>
      <c r="M9" s="310">
        <v>0</v>
      </c>
      <c r="N9" s="310">
        <v>4</v>
      </c>
      <c r="O9" s="301">
        <v>2.5</v>
      </c>
      <c r="P9" s="301">
        <v>0</v>
      </c>
      <c r="Q9" s="310">
        <v>372813</v>
      </c>
      <c r="R9" s="310">
        <v>2</v>
      </c>
      <c r="S9" s="301">
        <v>0.2</v>
      </c>
      <c r="T9" s="301">
        <v>0</v>
      </c>
      <c r="U9" s="310">
        <v>49235</v>
      </c>
    </row>
    <row r="10" spans="1:21" ht="24" customHeight="1">
      <c r="A10" s="143">
        <v>2020</v>
      </c>
      <c r="B10" s="296">
        <v>8</v>
      </c>
      <c r="C10" s="301">
        <v>3</v>
      </c>
      <c r="D10" s="301">
        <v>0</v>
      </c>
      <c r="E10" s="310" t="s">
        <v>178</v>
      </c>
      <c r="F10" s="310">
        <v>0</v>
      </c>
      <c r="G10" s="301">
        <v>0</v>
      </c>
      <c r="H10" s="301">
        <v>0</v>
      </c>
      <c r="I10" s="310">
        <v>0</v>
      </c>
      <c r="J10" s="310">
        <v>0</v>
      </c>
      <c r="K10" s="301">
        <v>0</v>
      </c>
      <c r="L10" s="301">
        <v>0</v>
      </c>
      <c r="M10" s="310">
        <v>0</v>
      </c>
      <c r="N10" s="310">
        <v>8</v>
      </c>
      <c r="O10" s="301">
        <v>3</v>
      </c>
      <c r="P10" s="301">
        <v>0</v>
      </c>
      <c r="Q10" s="310" t="s">
        <v>178</v>
      </c>
      <c r="R10" s="310">
        <f ca="1">-R10</f>
        <v>0</v>
      </c>
      <c r="S10" s="301" t="s">
        <v>178</v>
      </c>
      <c r="T10" s="301">
        <v>0</v>
      </c>
      <c r="U10" s="310" t="s">
        <v>178</v>
      </c>
    </row>
    <row r="11" spans="1:21" ht="24" customHeight="1">
      <c r="A11" s="214">
        <v>2021</v>
      </c>
      <c r="B11" s="297">
        <v>1</v>
      </c>
      <c r="C11" s="288">
        <v>0.1</v>
      </c>
      <c r="D11" s="288">
        <v>0</v>
      </c>
      <c r="E11" s="302">
        <v>7406</v>
      </c>
      <c r="F11" s="302">
        <v>0</v>
      </c>
      <c r="G11" s="288">
        <v>0</v>
      </c>
      <c r="H11" s="288">
        <v>0</v>
      </c>
      <c r="I11" s="302">
        <v>0</v>
      </c>
      <c r="J11" s="302">
        <v>0</v>
      </c>
      <c r="K11" s="288">
        <v>0</v>
      </c>
      <c r="L11" s="288">
        <v>0</v>
      </c>
      <c r="M11" s="302">
        <v>0</v>
      </c>
      <c r="N11" s="302">
        <v>1</v>
      </c>
      <c r="O11" s="288">
        <v>0.1</v>
      </c>
      <c r="P11" s="288">
        <v>0</v>
      </c>
      <c r="Q11" s="302">
        <v>7406</v>
      </c>
      <c r="R11" s="302">
        <v>0</v>
      </c>
      <c r="S11" s="288">
        <v>0</v>
      </c>
      <c r="T11" s="288">
        <v>0</v>
      </c>
      <c r="U11" s="302">
        <v>0</v>
      </c>
    </row>
    <row r="12" spans="1:21" ht="24" customHeight="1">
      <c r="A12" s="143" t="s">
        <v>19</v>
      </c>
      <c r="B12" s="296">
        <v>0</v>
      </c>
      <c r="C12" s="301">
        <v>0</v>
      </c>
      <c r="D12" s="301">
        <v>0</v>
      </c>
      <c r="E12" s="301">
        <v>0</v>
      </c>
      <c r="F12" s="301">
        <v>0</v>
      </c>
      <c r="G12" s="301">
        <v>0</v>
      </c>
      <c r="H12" s="301">
        <v>0</v>
      </c>
      <c r="I12" s="301">
        <v>0</v>
      </c>
      <c r="J12" s="301">
        <v>0</v>
      </c>
      <c r="K12" s="301">
        <v>0</v>
      </c>
      <c r="L12" s="301">
        <v>0</v>
      </c>
      <c r="M12" s="301">
        <v>0</v>
      </c>
      <c r="N12" s="301">
        <v>0</v>
      </c>
      <c r="O12" s="301">
        <v>0</v>
      </c>
      <c r="P12" s="301">
        <v>0</v>
      </c>
      <c r="Q12" s="301">
        <v>0</v>
      </c>
      <c r="R12" s="301">
        <v>0</v>
      </c>
      <c r="S12" s="301">
        <v>0</v>
      </c>
      <c r="T12" s="301">
        <v>0</v>
      </c>
      <c r="U12" s="301">
        <v>0</v>
      </c>
    </row>
    <row r="13" spans="1:21" ht="24" customHeight="1">
      <c r="A13" s="143" t="s">
        <v>16</v>
      </c>
      <c r="B13" s="296">
        <v>0</v>
      </c>
      <c r="C13" s="301">
        <v>0</v>
      </c>
      <c r="D13" s="301">
        <v>0</v>
      </c>
      <c r="E13" s="301">
        <v>0</v>
      </c>
      <c r="F13" s="301">
        <v>0</v>
      </c>
      <c r="G13" s="301">
        <v>0</v>
      </c>
      <c r="H13" s="301">
        <v>0</v>
      </c>
      <c r="I13" s="301">
        <v>0</v>
      </c>
      <c r="J13" s="301">
        <v>0</v>
      </c>
      <c r="K13" s="301">
        <v>0</v>
      </c>
      <c r="L13" s="301">
        <v>0</v>
      </c>
      <c r="M13" s="301">
        <v>0</v>
      </c>
      <c r="N13" s="301">
        <v>0</v>
      </c>
      <c r="O13" s="301">
        <v>0</v>
      </c>
      <c r="P13" s="301">
        <v>0</v>
      </c>
      <c r="Q13" s="301">
        <v>0</v>
      </c>
      <c r="R13" s="301">
        <v>0</v>
      </c>
      <c r="S13" s="301">
        <v>0</v>
      </c>
      <c r="T13" s="301">
        <v>0</v>
      </c>
      <c r="U13" s="301">
        <v>0</v>
      </c>
    </row>
    <row r="14" spans="1:21" ht="24" customHeight="1">
      <c r="A14" s="143" t="s">
        <v>25</v>
      </c>
      <c r="B14" s="296">
        <v>0</v>
      </c>
      <c r="C14" s="301">
        <v>0</v>
      </c>
      <c r="D14" s="301">
        <v>0</v>
      </c>
      <c r="E14" s="301">
        <v>0</v>
      </c>
      <c r="F14" s="301">
        <v>0</v>
      </c>
      <c r="G14" s="301">
        <v>0</v>
      </c>
      <c r="H14" s="301">
        <v>0</v>
      </c>
      <c r="I14" s="301">
        <v>0</v>
      </c>
      <c r="J14" s="301">
        <v>0</v>
      </c>
      <c r="K14" s="301">
        <v>0</v>
      </c>
      <c r="L14" s="301">
        <v>0</v>
      </c>
      <c r="M14" s="301">
        <v>0</v>
      </c>
      <c r="N14" s="301">
        <v>0</v>
      </c>
      <c r="O14" s="301">
        <v>0</v>
      </c>
      <c r="P14" s="301">
        <v>0</v>
      </c>
      <c r="Q14" s="301">
        <v>0</v>
      </c>
      <c r="R14" s="301">
        <v>0</v>
      </c>
      <c r="S14" s="301">
        <v>0</v>
      </c>
      <c r="T14" s="301">
        <v>0</v>
      </c>
      <c r="U14" s="301">
        <v>0</v>
      </c>
    </row>
    <row r="15" spans="1:21" ht="24" customHeight="1">
      <c r="A15" s="143" t="s">
        <v>15</v>
      </c>
      <c r="B15" s="296">
        <v>0</v>
      </c>
      <c r="C15" s="301">
        <v>0</v>
      </c>
      <c r="D15" s="301">
        <v>0</v>
      </c>
      <c r="E15" s="301">
        <v>0</v>
      </c>
      <c r="F15" s="301">
        <v>0</v>
      </c>
      <c r="G15" s="301">
        <v>0</v>
      </c>
      <c r="H15" s="301">
        <v>0</v>
      </c>
      <c r="I15" s="301">
        <v>0</v>
      </c>
      <c r="J15" s="301">
        <v>0</v>
      </c>
      <c r="K15" s="301">
        <v>0</v>
      </c>
      <c r="L15" s="301">
        <v>0</v>
      </c>
      <c r="M15" s="301">
        <v>0</v>
      </c>
      <c r="N15" s="301">
        <v>0</v>
      </c>
      <c r="O15" s="301">
        <v>0</v>
      </c>
      <c r="P15" s="301">
        <v>0</v>
      </c>
      <c r="Q15" s="301">
        <v>0</v>
      </c>
      <c r="R15" s="301">
        <v>0</v>
      </c>
      <c r="S15" s="301">
        <v>0</v>
      </c>
      <c r="T15" s="301">
        <v>0</v>
      </c>
      <c r="U15" s="301">
        <v>0</v>
      </c>
    </row>
    <row r="16" spans="1:21" ht="24" customHeight="1">
      <c r="A16" s="143" t="s">
        <v>42</v>
      </c>
      <c r="B16" s="296">
        <v>1</v>
      </c>
      <c r="C16" s="301">
        <v>0.1</v>
      </c>
      <c r="D16" s="301">
        <v>0</v>
      </c>
      <c r="E16" s="380">
        <v>7406</v>
      </c>
      <c r="F16" s="301">
        <v>0</v>
      </c>
      <c r="G16" s="301">
        <v>0</v>
      </c>
      <c r="H16" s="301">
        <v>0</v>
      </c>
      <c r="I16" s="301">
        <v>0</v>
      </c>
      <c r="J16" s="301">
        <v>0</v>
      </c>
      <c r="K16" s="301">
        <v>0</v>
      </c>
      <c r="L16" s="301">
        <v>0</v>
      </c>
      <c r="M16" s="301">
        <v>0</v>
      </c>
      <c r="N16" s="310">
        <v>1</v>
      </c>
      <c r="O16" s="301">
        <v>0.1</v>
      </c>
      <c r="P16" s="301">
        <v>0</v>
      </c>
      <c r="Q16" s="310">
        <v>7406</v>
      </c>
      <c r="R16" s="301">
        <v>0</v>
      </c>
      <c r="S16" s="301">
        <v>0</v>
      </c>
      <c r="T16" s="301">
        <v>0</v>
      </c>
      <c r="U16" s="301">
        <v>0</v>
      </c>
    </row>
    <row r="17" spans="1:21" ht="24" customHeight="1">
      <c r="A17" s="143" t="s">
        <v>22</v>
      </c>
      <c r="B17" s="296">
        <v>0</v>
      </c>
      <c r="C17" s="301">
        <v>0</v>
      </c>
      <c r="D17" s="301">
        <v>0</v>
      </c>
      <c r="E17" s="301">
        <v>0</v>
      </c>
      <c r="F17" s="301">
        <v>0</v>
      </c>
      <c r="G17" s="301">
        <v>0</v>
      </c>
      <c r="H17" s="301">
        <v>0</v>
      </c>
      <c r="I17" s="301">
        <v>0</v>
      </c>
      <c r="J17" s="301">
        <v>0</v>
      </c>
      <c r="K17" s="301">
        <v>0</v>
      </c>
      <c r="L17" s="301">
        <v>0</v>
      </c>
      <c r="M17" s="301">
        <v>0</v>
      </c>
      <c r="N17" s="301">
        <v>0</v>
      </c>
      <c r="O17" s="301">
        <v>0</v>
      </c>
      <c r="P17" s="301">
        <v>0</v>
      </c>
      <c r="Q17" s="301">
        <v>0</v>
      </c>
      <c r="R17" s="301">
        <v>0</v>
      </c>
      <c r="S17" s="301">
        <v>0</v>
      </c>
      <c r="T17" s="301">
        <v>0</v>
      </c>
      <c r="U17" s="301">
        <v>0</v>
      </c>
    </row>
    <row r="18" spans="1:21" ht="24" customHeight="1">
      <c r="A18" s="143" t="s">
        <v>20</v>
      </c>
      <c r="B18" s="296">
        <v>0</v>
      </c>
      <c r="C18" s="301">
        <v>0</v>
      </c>
      <c r="D18" s="301">
        <v>0</v>
      </c>
      <c r="E18" s="301">
        <v>0</v>
      </c>
      <c r="F18" s="301">
        <v>0</v>
      </c>
      <c r="G18" s="301">
        <v>0</v>
      </c>
      <c r="H18" s="301">
        <v>0</v>
      </c>
      <c r="I18" s="301">
        <v>0</v>
      </c>
      <c r="J18" s="301">
        <v>0</v>
      </c>
      <c r="K18" s="301">
        <v>0</v>
      </c>
      <c r="L18" s="301">
        <v>0</v>
      </c>
      <c r="M18" s="301">
        <v>0</v>
      </c>
      <c r="N18" s="301">
        <v>0</v>
      </c>
      <c r="O18" s="301">
        <v>0</v>
      </c>
      <c r="P18" s="301">
        <v>0</v>
      </c>
      <c r="Q18" s="301">
        <v>0</v>
      </c>
      <c r="R18" s="301">
        <v>0</v>
      </c>
      <c r="S18" s="301">
        <v>0</v>
      </c>
      <c r="T18" s="301">
        <v>0</v>
      </c>
      <c r="U18" s="301">
        <v>0</v>
      </c>
    </row>
    <row r="19" spans="1:21" ht="24" customHeight="1">
      <c r="A19" s="143" t="s">
        <v>18</v>
      </c>
      <c r="B19" s="296">
        <v>0</v>
      </c>
      <c r="C19" s="301">
        <v>0</v>
      </c>
      <c r="D19" s="301">
        <v>0</v>
      </c>
      <c r="E19" s="301">
        <v>0</v>
      </c>
      <c r="F19" s="301">
        <v>0</v>
      </c>
      <c r="G19" s="301">
        <v>0</v>
      </c>
      <c r="H19" s="301">
        <v>0</v>
      </c>
      <c r="I19" s="301">
        <v>0</v>
      </c>
      <c r="J19" s="301">
        <v>0</v>
      </c>
      <c r="K19" s="301">
        <v>0</v>
      </c>
      <c r="L19" s="301">
        <v>0</v>
      </c>
      <c r="M19" s="301">
        <v>0</v>
      </c>
      <c r="N19" s="301">
        <v>0</v>
      </c>
      <c r="O19" s="301">
        <v>0</v>
      </c>
      <c r="P19" s="301">
        <v>0</v>
      </c>
      <c r="Q19" s="301">
        <v>0</v>
      </c>
      <c r="R19" s="301">
        <v>0</v>
      </c>
      <c r="S19" s="301">
        <v>0</v>
      </c>
      <c r="T19" s="301">
        <v>0</v>
      </c>
      <c r="U19" s="301">
        <v>0</v>
      </c>
    </row>
    <row r="20" spans="1:21" ht="24" customHeight="1">
      <c r="A20" s="143" t="s">
        <v>45</v>
      </c>
      <c r="B20" s="296">
        <v>0</v>
      </c>
      <c r="C20" s="301">
        <v>0</v>
      </c>
      <c r="D20" s="301">
        <v>0</v>
      </c>
      <c r="E20" s="301">
        <v>0</v>
      </c>
      <c r="F20" s="301">
        <v>0</v>
      </c>
      <c r="G20" s="301">
        <v>0</v>
      </c>
      <c r="H20" s="301">
        <v>0</v>
      </c>
      <c r="I20" s="301">
        <v>0</v>
      </c>
      <c r="J20" s="301">
        <v>0</v>
      </c>
      <c r="K20" s="301">
        <v>0</v>
      </c>
      <c r="L20" s="301">
        <v>0</v>
      </c>
      <c r="M20" s="301">
        <v>0</v>
      </c>
      <c r="N20" s="301">
        <v>0</v>
      </c>
      <c r="O20" s="301">
        <v>0</v>
      </c>
      <c r="P20" s="301">
        <v>0</v>
      </c>
      <c r="Q20" s="301">
        <v>0</v>
      </c>
      <c r="R20" s="301">
        <v>0</v>
      </c>
      <c r="S20" s="301">
        <v>0</v>
      </c>
      <c r="T20" s="301">
        <v>0</v>
      </c>
      <c r="U20" s="301">
        <v>0</v>
      </c>
    </row>
    <row r="21" spans="1:21" ht="24" customHeight="1">
      <c r="A21" s="143" t="s">
        <v>47</v>
      </c>
      <c r="B21" s="296">
        <v>0</v>
      </c>
      <c r="C21" s="301">
        <v>0</v>
      </c>
      <c r="D21" s="301">
        <v>0</v>
      </c>
      <c r="E21" s="301">
        <v>0</v>
      </c>
      <c r="F21" s="301">
        <v>0</v>
      </c>
      <c r="G21" s="301">
        <v>0</v>
      </c>
      <c r="H21" s="301">
        <v>0</v>
      </c>
      <c r="I21" s="301">
        <v>0</v>
      </c>
      <c r="J21" s="301">
        <v>0</v>
      </c>
      <c r="K21" s="301">
        <v>0</v>
      </c>
      <c r="L21" s="301">
        <v>0</v>
      </c>
      <c r="M21" s="301">
        <v>0</v>
      </c>
      <c r="N21" s="301">
        <v>0</v>
      </c>
      <c r="O21" s="301">
        <v>0</v>
      </c>
      <c r="P21" s="301">
        <v>0</v>
      </c>
      <c r="Q21" s="301">
        <v>0</v>
      </c>
      <c r="R21" s="301">
        <v>0</v>
      </c>
      <c r="S21" s="301">
        <v>0</v>
      </c>
      <c r="T21" s="301">
        <v>0</v>
      </c>
      <c r="U21" s="301">
        <v>0</v>
      </c>
    </row>
    <row r="22" spans="1:21" ht="24" customHeight="1">
      <c r="A22" s="143" t="s">
        <v>17</v>
      </c>
      <c r="B22" s="296">
        <v>0</v>
      </c>
      <c r="C22" s="301">
        <v>0</v>
      </c>
      <c r="D22" s="301">
        <v>0</v>
      </c>
      <c r="E22" s="301">
        <v>0</v>
      </c>
      <c r="F22" s="301">
        <v>0</v>
      </c>
      <c r="G22" s="301">
        <v>0</v>
      </c>
      <c r="H22" s="301">
        <v>0</v>
      </c>
      <c r="I22" s="301">
        <v>0</v>
      </c>
      <c r="J22" s="301">
        <v>0</v>
      </c>
      <c r="K22" s="301">
        <v>0</v>
      </c>
      <c r="L22" s="301">
        <v>0</v>
      </c>
      <c r="M22" s="301">
        <v>0</v>
      </c>
      <c r="N22" s="301">
        <v>0</v>
      </c>
      <c r="O22" s="301">
        <v>0</v>
      </c>
      <c r="P22" s="301">
        <v>0</v>
      </c>
      <c r="Q22" s="301">
        <v>0</v>
      </c>
      <c r="R22" s="301">
        <v>0</v>
      </c>
      <c r="S22" s="301">
        <v>0</v>
      </c>
      <c r="T22" s="301">
        <v>0</v>
      </c>
      <c r="U22" s="301">
        <v>0</v>
      </c>
    </row>
    <row r="23" spans="1:21" ht="15" customHeight="1">
      <c r="A23" s="383" t="s">
        <v>31</v>
      </c>
      <c r="B23" s="383"/>
      <c r="C23" s="383"/>
      <c r="D23" s="383"/>
      <c r="E23" s="383"/>
      <c r="F23" s="383"/>
      <c r="G23" s="383"/>
      <c r="H23" s="383"/>
      <c r="I23" s="383"/>
      <c r="J23" s="406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</row>
  </sheetData>
  <mergeCells count="15">
    <mergeCell ref="A1:U1"/>
    <mergeCell ref="A2:I2"/>
    <mergeCell ref="A3:A6"/>
    <mergeCell ref="B3:E3"/>
    <mergeCell ref="F3:I3"/>
    <mergeCell ref="J3:M3"/>
    <mergeCell ref="N3:Q3"/>
    <mergeCell ref="R3:U3"/>
    <mergeCell ref="B4:E4"/>
    <mergeCell ref="A23:I23"/>
    <mergeCell ref="J23:U23"/>
    <mergeCell ref="F4:I4"/>
    <mergeCell ref="J4:M4"/>
    <mergeCell ref="N4:Q4"/>
    <mergeCell ref="R4:U4"/>
  </mergeCells>
  <phoneticPr fontId="26" type="noConversion"/>
  <pageMargins left="0.69972223043441772" right="0.69972223043441772" top="0.75" bottom="0.75" header="0.30000001192092896" footer="0.30000001192092896"/>
  <pageSetup paperSize="9" scale="5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pageSetUpPr fitToPage="1"/>
  </sheetPr>
  <dimension ref="A1:M47"/>
  <sheetViews>
    <sheetView view="pageBreakPreview" zoomScale="80" zoomScaleNormal="100" zoomScaleSheetLayoutView="80" workbookViewId="0">
      <selection sqref="A1:M1"/>
    </sheetView>
  </sheetViews>
  <sheetFormatPr defaultColWidth="8.88671875" defaultRowHeight="13.5"/>
  <cols>
    <col min="1" max="1" width="7.44140625" style="3" customWidth="1"/>
    <col min="2" max="3" width="7.77734375" style="3" customWidth="1"/>
    <col min="4" max="4" width="9.44140625" style="3" bestFit="1" customWidth="1"/>
    <col min="5" max="9" width="7.77734375" style="3" customWidth="1"/>
    <col min="10" max="10" width="9.44140625" style="3" bestFit="1" customWidth="1"/>
    <col min="11" max="13" width="7.77734375" style="3" customWidth="1"/>
  </cols>
  <sheetData>
    <row r="1" spans="1:13" ht="30" customHeight="1">
      <c r="A1" s="584" t="s">
        <v>29</v>
      </c>
      <c r="B1" s="584"/>
      <c r="C1" s="584"/>
      <c r="D1" s="584"/>
      <c r="E1" s="584"/>
      <c r="F1" s="584"/>
      <c r="G1" s="584"/>
      <c r="H1" s="584"/>
      <c r="I1" s="584"/>
      <c r="J1" s="584"/>
      <c r="K1" s="584"/>
      <c r="L1" s="584"/>
      <c r="M1" s="584"/>
    </row>
    <row r="2" spans="1:13" ht="15" customHeight="1">
      <c r="A2" s="213" t="s">
        <v>302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146" t="s">
        <v>330</v>
      </c>
    </row>
    <row r="3" spans="1:13">
      <c r="A3" s="572" t="s">
        <v>32</v>
      </c>
      <c r="B3" s="575" t="s">
        <v>205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</row>
    <row r="4" spans="1:13" ht="13.5" customHeight="1">
      <c r="A4" s="573"/>
      <c r="B4" s="577" t="s">
        <v>142</v>
      </c>
      <c r="C4" s="577"/>
      <c r="D4" s="577"/>
      <c r="E4" s="577"/>
      <c r="F4" s="578" t="s">
        <v>135</v>
      </c>
      <c r="G4" s="579"/>
      <c r="H4" s="579"/>
      <c r="I4" s="579"/>
      <c r="J4" s="578" t="s">
        <v>337</v>
      </c>
      <c r="K4" s="579"/>
      <c r="L4" s="579"/>
      <c r="M4" s="579"/>
    </row>
    <row r="5" spans="1:13">
      <c r="A5" s="573"/>
      <c r="B5" s="577"/>
      <c r="C5" s="577"/>
      <c r="D5" s="577"/>
      <c r="E5" s="577"/>
      <c r="F5" s="580"/>
      <c r="G5" s="581"/>
      <c r="H5" s="581"/>
      <c r="I5" s="581"/>
      <c r="J5" s="580"/>
      <c r="K5" s="581"/>
      <c r="L5" s="581"/>
      <c r="M5" s="581"/>
    </row>
    <row r="6" spans="1:13" ht="13.5" customHeight="1">
      <c r="A6" s="573"/>
      <c r="B6" s="569" t="s">
        <v>268</v>
      </c>
      <c r="C6" s="570" t="s">
        <v>253</v>
      </c>
      <c r="D6" s="569" t="s">
        <v>231</v>
      </c>
      <c r="E6" s="569" t="s">
        <v>255</v>
      </c>
      <c r="F6" s="570" t="s">
        <v>268</v>
      </c>
      <c r="G6" s="570" t="s">
        <v>253</v>
      </c>
      <c r="H6" s="570" t="s">
        <v>231</v>
      </c>
      <c r="I6" s="570" t="s">
        <v>255</v>
      </c>
      <c r="J6" s="570" t="s">
        <v>268</v>
      </c>
      <c r="K6" s="570" t="s">
        <v>253</v>
      </c>
      <c r="L6" s="570" t="s">
        <v>231</v>
      </c>
      <c r="M6" s="570" t="s">
        <v>255</v>
      </c>
    </row>
    <row r="7" spans="1:13">
      <c r="A7" s="574"/>
      <c r="B7" s="569"/>
      <c r="C7" s="571"/>
      <c r="D7" s="569"/>
      <c r="E7" s="569"/>
      <c r="F7" s="571"/>
      <c r="G7" s="582"/>
      <c r="H7" s="571"/>
      <c r="I7" s="582"/>
      <c r="J7" s="571"/>
      <c r="K7" s="582"/>
      <c r="L7" s="571"/>
      <c r="M7" s="582"/>
    </row>
    <row r="8" spans="1:13" s="1" customFormat="1" ht="22.5" customHeight="1">
      <c r="A8" s="144">
        <v>2017</v>
      </c>
      <c r="B8" s="318">
        <v>509</v>
      </c>
      <c r="C8" s="319">
        <v>2063</v>
      </c>
      <c r="D8" s="319">
        <v>1621</v>
      </c>
      <c r="E8" s="319">
        <v>8440</v>
      </c>
      <c r="F8" s="319">
        <v>135</v>
      </c>
      <c r="G8" s="319">
        <v>868</v>
      </c>
      <c r="H8" s="319">
        <v>649</v>
      </c>
      <c r="I8" s="319">
        <v>3377</v>
      </c>
      <c r="J8" s="319">
        <v>374</v>
      </c>
      <c r="K8" s="319">
        <v>1195</v>
      </c>
      <c r="L8" s="319">
        <v>972</v>
      </c>
      <c r="M8" s="319">
        <v>5063</v>
      </c>
    </row>
    <row r="9" spans="1:13" s="1" customFormat="1" ht="22.5" customHeight="1">
      <c r="A9" s="144">
        <v>2018</v>
      </c>
      <c r="B9" s="318">
        <v>529</v>
      </c>
      <c r="C9" s="319">
        <v>2045</v>
      </c>
      <c r="D9" s="319">
        <v>1647</v>
      </c>
      <c r="E9" s="319">
        <v>3531</v>
      </c>
      <c r="F9" s="319">
        <v>150</v>
      </c>
      <c r="G9" s="319">
        <v>955</v>
      </c>
      <c r="H9" s="319">
        <v>723</v>
      </c>
      <c r="I9" s="319">
        <v>1367</v>
      </c>
      <c r="J9" s="319">
        <v>379</v>
      </c>
      <c r="K9" s="319">
        <v>1090</v>
      </c>
      <c r="L9" s="319">
        <v>924</v>
      </c>
      <c r="M9" s="319">
        <v>2164</v>
      </c>
    </row>
    <row r="10" spans="1:13" s="1" customFormat="1" ht="22.5" customHeight="1">
      <c r="A10" s="144">
        <v>2019</v>
      </c>
      <c r="B10" s="318">
        <v>502</v>
      </c>
      <c r="C10" s="319">
        <v>2129</v>
      </c>
      <c r="D10" s="319">
        <v>1642</v>
      </c>
      <c r="E10" s="319">
        <v>8156</v>
      </c>
      <c r="F10" s="319">
        <v>240</v>
      </c>
      <c r="G10" s="319">
        <v>1600</v>
      </c>
      <c r="H10" s="319">
        <v>1301</v>
      </c>
      <c r="I10" s="319">
        <v>6145</v>
      </c>
      <c r="J10" s="319">
        <v>262</v>
      </c>
      <c r="K10" s="319">
        <v>529</v>
      </c>
      <c r="L10" s="319">
        <v>341</v>
      </c>
      <c r="M10" s="319">
        <v>2011</v>
      </c>
    </row>
    <row r="11" spans="1:13" s="112" customFormat="1" ht="22.5" customHeight="1">
      <c r="A11" s="144">
        <v>2020</v>
      </c>
      <c r="B11" s="318">
        <v>650</v>
      </c>
      <c r="C11" s="319">
        <v>2064</v>
      </c>
      <c r="D11" s="319">
        <v>1644</v>
      </c>
      <c r="E11" s="319">
        <v>8164</v>
      </c>
      <c r="F11" s="319">
        <v>273</v>
      </c>
      <c r="G11" s="319">
        <v>1386</v>
      </c>
      <c r="H11" s="319">
        <v>1165</v>
      </c>
      <c r="I11" s="319">
        <v>6120</v>
      </c>
      <c r="J11" s="319">
        <v>377</v>
      </c>
      <c r="K11" s="319">
        <v>678</v>
      </c>
      <c r="L11" s="319">
        <v>479</v>
      </c>
      <c r="M11" s="319">
        <v>2044</v>
      </c>
    </row>
    <row r="12" spans="1:13" s="112" customFormat="1" ht="22.5" customHeight="1">
      <c r="A12" s="211">
        <v>2021</v>
      </c>
      <c r="B12" s="321">
        <v>520</v>
      </c>
      <c r="C12" s="322">
        <v>2220</v>
      </c>
      <c r="D12" s="322">
        <v>1637</v>
      </c>
      <c r="E12" s="322">
        <v>5015</v>
      </c>
      <c r="F12" s="322">
        <v>246</v>
      </c>
      <c r="G12" s="322">
        <v>1618</v>
      </c>
      <c r="H12" s="322">
        <v>1308</v>
      </c>
      <c r="I12" s="322">
        <v>4066</v>
      </c>
      <c r="J12" s="322">
        <v>274</v>
      </c>
      <c r="K12" s="322">
        <v>602</v>
      </c>
      <c r="L12" s="322">
        <v>329</v>
      </c>
      <c r="M12" s="322">
        <v>949</v>
      </c>
    </row>
    <row r="13" spans="1:13" s="112" customFormat="1" ht="22.5" customHeight="1">
      <c r="A13" s="144" t="s">
        <v>19</v>
      </c>
      <c r="B13" s="318">
        <v>58</v>
      </c>
      <c r="C13" s="362">
        <v>314.06976744186045</v>
      </c>
      <c r="D13" s="362">
        <v>233.00364963503648</v>
      </c>
      <c r="E13" s="362">
        <v>773.99559039686426</v>
      </c>
      <c r="F13" s="362">
        <v>23.428571428571427</v>
      </c>
      <c r="G13" s="362">
        <v>199.62337662337663</v>
      </c>
      <c r="H13" s="362">
        <v>177.39399141630901</v>
      </c>
      <c r="I13" s="362">
        <v>557.41405228758174</v>
      </c>
      <c r="J13" s="362">
        <v>33.432360742705569</v>
      </c>
      <c r="K13" s="362">
        <v>107.43657817109144</v>
      </c>
      <c r="L13" s="362">
        <v>52.200417536534452</v>
      </c>
      <c r="M13" s="362">
        <v>195.46428571428572</v>
      </c>
    </row>
    <row r="14" spans="1:13" s="112" customFormat="1" ht="22.5" customHeight="1">
      <c r="A14" s="144" t="s">
        <v>16</v>
      </c>
      <c r="B14" s="318">
        <v>51</v>
      </c>
      <c r="C14" s="362">
        <v>166.71511627906975</v>
      </c>
      <c r="D14" s="362">
        <v>146.37408759124088</v>
      </c>
      <c r="E14" s="362">
        <v>234.04152376286132</v>
      </c>
      <c r="F14" s="362">
        <v>27.934065934065934</v>
      </c>
      <c r="G14" s="362">
        <v>117.90620490620489</v>
      </c>
      <c r="H14" s="362">
        <v>125.74763948497855</v>
      </c>
      <c r="I14" s="362">
        <v>203.3</v>
      </c>
      <c r="J14" s="362">
        <v>23.984084880636605</v>
      </c>
      <c r="K14" s="362">
        <v>47.946902654867259</v>
      </c>
      <c r="L14" s="362">
        <v>24.039665970772443</v>
      </c>
      <c r="M14" s="362">
        <v>34.821428571428569</v>
      </c>
    </row>
    <row r="15" spans="1:13" s="112" customFormat="1" ht="22.5" customHeight="1">
      <c r="A15" s="144" t="s">
        <v>25</v>
      </c>
      <c r="B15" s="318">
        <v>43</v>
      </c>
      <c r="C15" s="362">
        <v>259.21511627906978</v>
      </c>
      <c r="D15" s="362">
        <v>152.3485401459854</v>
      </c>
      <c r="E15" s="362">
        <v>543.02547770700642</v>
      </c>
      <c r="F15" s="362">
        <v>16.219780219780219</v>
      </c>
      <c r="G15" s="362">
        <v>191.45165945165945</v>
      </c>
      <c r="H15" s="362">
        <v>132.48412017167382</v>
      </c>
      <c r="I15" s="362">
        <v>459.08594771241832</v>
      </c>
      <c r="J15" s="362">
        <v>26.164456233421749</v>
      </c>
      <c r="K15" s="362">
        <v>68.368731563421832</v>
      </c>
      <c r="L15" s="362">
        <v>24.039665970772443</v>
      </c>
      <c r="M15" s="362">
        <v>89.607142857142847</v>
      </c>
    </row>
    <row r="16" spans="1:13" s="112" customFormat="1" ht="22.5" customHeight="1">
      <c r="A16" s="144" t="s">
        <v>15</v>
      </c>
      <c r="B16" s="318">
        <v>74</v>
      </c>
      <c r="C16" s="362">
        <v>359.24418604651163</v>
      </c>
      <c r="D16" s="362">
        <v>255.90571776155718</v>
      </c>
      <c r="E16" s="362">
        <v>922.03760411562951</v>
      </c>
      <c r="F16" s="362">
        <v>39.64835164835165</v>
      </c>
      <c r="G16" s="362">
        <v>289.51226551226551</v>
      </c>
      <c r="H16" s="362">
        <v>211.07639484978543</v>
      </c>
      <c r="I16" s="362">
        <v>785.29607843137262</v>
      </c>
      <c r="J16" s="362">
        <v>35.612732095490713</v>
      </c>
      <c r="K16" s="362">
        <v>76.359882005899706</v>
      </c>
      <c r="L16" s="362">
        <v>47.392484342379952</v>
      </c>
      <c r="M16" s="362">
        <v>148.10714285714286</v>
      </c>
    </row>
    <row r="17" spans="1:13" s="112" customFormat="1" ht="22.5" customHeight="1">
      <c r="A17" s="144" t="s">
        <v>42</v>
      </c>
      <c r="B17" s="318">
        <v>46</v>
      </c>
      <c r="C17" s="362">
        <v>265.66860465116281</v>
      </c>
      <c r="D17" s="362">
        <v>200.14416058394161</v>
      </c>
      <c r="E17" s="362">
        <v>771.53846153846155</v>
      </c>
      <c r="F17" s="362">
        <v>23.428571428571427</v>
      </c>
      <c r="G17" s="362">
        <v>226.47330447330447</v>
      </c>
      <c r="H17" s="362">
        <v>190.86695278969958</v>
      </c>
      <c r="I17" s="362">
        <v>747.42647058823536</v>
      </c>
      <c r="J17" s="362">
        <v>23.257294429708221</v>
      </c>
      <c r="K17" s="362">
        <v>47.058997050147497</v>
      </c>
      <c r="L17" s="362">
        <v>21.292275574112733</v>
      </c>
      <c r="M17" s="362">
        <v>60.821428571428569</v>
      </c>
    </row>
    <row r="18" spans="1:13" s="112" customFormat="1" ht="22.5" customHeight="1">
      <c r="A18" s="144" t="s">
        <v>22</v>
      </c>
      <c r="B18" s="318">
        <v>66</v>
      </c>
      <c r="C18" s="362">
        <v>137.67441860465115</v>
      </c>
      <c r="D18" s="362">
        <v>116.50182481751824</v>
      </c>
      <c r="E18" s="362">
        <v>216.84162175404214</v>
      </c>
      <c r="F18" s="362">
        <v>43.252747252747255</v>
      </c>
      <c r="G18" s="362">
        <v>105.06493506493506</v>
      </c>
      <c r="H18" s="362">
        <v>102.16995708154506</v>
      </c>
      <c r="I18" s="362">
        <v>172.07418300653595</v>
      </c>
      <c r="J18" s="362">
        <v>25.437665782493369</v>
      </c>
      <c r="K18" s="362">
        <v>33.740412979351035</v>
      </c>
      <c r="L18" s="362">
        <v>17.858037578288101</v>
      </c>
      <c r="M18" s="362">
        <v>43.642857142857139</v>
      </c>
    </row>
    <row r="19" spans="1:13" s="112" customFormat="1" ht="22.5" customHeight="1">
      <c r="A19" s="144" t="s">
        <v>20</v>
      </c>
      <c r="B19" s="318">
        <v>30</v>
      </c>
      <c r="C19" s="362">
        <v>150.58139534883719</v>
      </c>
      <c r="D19" s="362">
        <v>87.625304136253035</v>
      </c>
      <c r="E19" s="362">
        <v>162.17050465458109</v>
      </c>
      <c r="F19" s="362">
        <v>11.714285714285714</v>
      </c>
      <c r="G19" s="362">
        <v>119.07359307359309</v>
      </c>
      <c r="H19" s="362">
        <v>63.996566523605154</v>
      </c>
      <c r="I19" s="362">
        <v>152.14281045751633</v>
      </c>
      <c r="J19" s="362">
        <v>17.442970822281168</v>
      </c>
      <c r="K19" s="362">
        <v>33.740412979351035</v>
      </c>
      <c r="L19" s="362">
        <v>21.292275574112733</v>
      </c>
      <c r="M19" s="362">
        <v>16.25</v>
      </c>
    </row>
    <row r="20" spans="1:13" s="112" customFormat="1" ht="22.5" customHeight="1">
      <c r="A20" s="144" t="s">
        <v>18</v>
      </c>
      <c r="B20" s="318">
        <v>46</v>
      </c>
      <c r="C20" s="362">
        <v>236.62790697674419</v>
      </c>
      <c r="D20" s="362">
        <v>173.25912408759123</v>
      </c>
      <c r="E20" s="362">
        <v>595.23946594806466</v>
      </c>
      <c r="F20" s="362">
        <v>18.923076923076923</v>
      </c>
      <c r="G20" s="362">
        <v>175.1082251082251</v>
      </c>
      <c r="H20" s="362">
        <v>142.58884120171675</v>
      </c>
      <c r="I20" s="362">
        <v>486.9898692810458</v>
      </c>
      <c r="J20" s="362">
        <v>26.891246684350133</v>
      </c>
      <c r="K20" s="362">
        <v>62.153392330383483</v>
      </c>
      <c r="L20" s="362">
        <v>32.281837160751572</v>
      </c>
      <c r="M20" s="362">
        <v>109.57142857142857</v>
      </c>
    </row>
    <row r="21" spans="1:13" s="112" customFormat="1" ht="22.5" customHeight="1">
      <c r="A21" s="144" t="s">
        <v>45</v>
      </c>
      <c r="B21" s="318">
        <v>14</v>
      </c>
      <c r="C21" s="362">
        <v>120.46511627906976</v>
      </c>
      <c r="D21" s="362">
        <v>91.608272506082727</v>
      </c>
      <c r="E21" s="362">
        <v>193.49889759921606</v>
      </c>
      <c r="F21" s="362">
        <v>3.6043956043956045</v>
      </c>
      <c r="G21" s="362">
        <v>77.047619047619037</v>
      </c>
      <c r="H21" s="362">
        <v>61.751072961373396</v>
      </c>
      <c r="I21" s="362">
        <v>150.14967320261439</v>
      </c>
      <c r="J21" s="362">
        <v>9.4482758620689662</v>
      </c>
      <c r="K21" s="362">
        <v>40.843657817109147</v>
      </c>
      <c r="L21" s="362">
        <v>25.413361169102295</v>
      </c>
      <c r="M21" s="362">
        <v>41.321428571428569</v>
      </c>
    </row>
    <row r="22" spans="1:13" s="112" customFormat="1" ht="22.5" customHeight="1">
      <c r="A22" s="144" t="s">
        <v>47</v>
      </c>
      <c r="B22" s="318">
        <v>35</v>
      </c>
      <c r="C22" s="362">
        <v>55.930232558139537</v>
      </c>
      <c r="D22" s="362">
        <v>77.667883211678827</v>
      </c>
      <c r="E22" s="362">
        <v>253.69855463008329</v>
      </c>
      <c r="F22" s="362">
        <v>11.714285714285714</v>
      </c>
      <c r="G22" s="362">
        <v>23.347763347763347</v>
      </c>
      <c r="H22" s="362">
        <v>29.191416309012876</v>
      </c>
      <c r="I22" s="362">
        <v>91.019934640522877</v>
      </c>
      <c r="J22" s="362">
        <v>22.530503978779841</v>
      </c>
      <c r="K22" s="362">
        <v>28.412979351032448</v>
      </c>
      <c r="L22" s="362">
        <v>35.716075156576203</v>
      </c>
      <c r="M22" s="362">
        <v>128.14285714285714</v>
      </c>
    </row>
    <row r="23" spans="1:13" ht="22.5" customHeight="1">
      <c r="A23" s="212" t="s">
        <v>17</v>
      </c>
      <c r="B23" s="305">
        <v>56</v>
      </c>
      <c r="C23" s="305">
        <v>153.80813953488371</v>
      </c>
      <c r="D23" s="305">
        <v>102.56143552311437</v>
      </c>
      <c r="E23" s="305">
        <v>348.91229789318965</v>
      </c>
      <c r="F23" s="305">
        <v>26.131868131868131</v>
      </c>
      <c r="G23" s="305">
        <v>93.39105339105339</v>
      </c>
      <c r="H23" s="305">
        <v>70.733047210300427</v>
      </c>
      <c r="I23" s="305">
        <v>261.10098039215683</v>
      </c>
      <c r="J23" s="305">
        <v>29.798408488063661</v>
      </c>
      <c r="K23" s="305">
        <v>55.938053097345133</v>
      </c>
      <c r="L23" s="305">
        <v>27.473903966597078</v>
      </c>
      <c r="M23" s="305">
        <v>81.25</v>
      </c>
    </row>
    <row r="24" spans="1:13" s="112" customFormat="1" ht="15" customHeight="1">
      <c r="A24" s="224"/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</row>
    <row r="25" spans="1:13" s="112" customFormat="1" ht="13.5" customHeight="1">
      <c r="A25" s="572" t="s">
        <v>32</v>
      </c>
      <c r="B25" s="575" t="s">
        <v>334</v>
      </c>
      <c r="C25" s="576"/>
      <c r="D25" s="576"/>
      <c r="E25" s="576"/>
      <c r="F25" s="576"/>
      <c r="G25" s="576"/>
      <c r="H25" s="576"/>
      <c r="I25" s="576"/>
      <c r="J25" s="576"/>
      <c r="K25" s="585"/>
      <c r="L25" s="586"/>
      <c r="M25" s="587"/>
    </row>
    <row r="26" spans="1:13" s="112" customFormat="1" ht="13.5" customHeight="1">
      <c r="A26" s="573"/>
      <c r="B26" s="578" t="s">
        <v>176</v>
      </c>
      <c r="C26" s="579"/>
      <c r="D26" s="579"/>
      <c r="E26" s="578" t="s">
        <v>160</v>
      </c>
      <c r="F26" s="579"/>
      <c r="G26" s="579"/>
      <c r="H26" s="578" t="s">
        <v>341</v>
      </c>
      <c r="I26" s="579"/>
      <c r="J26" s="579"/>
      <c r="K26" s="588"/>
      <c r="L26" s="589"/>
      <c r="M26" s="590"/>
    </row>
    <row r="27" spans="1:13" s="112" customFormat="1" ht="13.5" customHeight="1">
      <c r="A27" s="573"/>
      <c r="B27" s="580"/>
      <c r="C27" s="581"/>
      <c r="D27" s="581"/>
      <c r="E27" s="580"/>
      <c r="F27" s="581"/>
      <c r="G27" s="581"/>
      <c r="H27" s="580"/>
      <c r="I27" s="581"/>
      <c r="J27" s="581"/>
      <c r="K27" s="588"/>
      <c r="L27" s="589"/>
      <c r="M27" s="590"/>
    </row>
    <row r="28" spans="1:13" s="112" customFormat="1" ht="13.5" customHeight="1">
      <c r="A28" s="573"/>
      <c r="B28" s="570" t="s">
        <v>268</v>
      </c>
      <c r="C28" s="570" t="s">
        <v>253</v>
      </c>
      <c r="D28" s="570" t="s">
        <v>255</v>
      </c>
      <c r="E28" s="570" t="s">
        <v>268</v>
      </c>
      <c r="F28" s="570" t="s">
        <v>253</v>
      </c>
      <c r="G28" s="570" t="s">
        <v>255</v>
      </c>
      <c r="H28" s="570" t="s">
        <v>268</v>
      </c>
      <c r="I28" s="570" t="s">
        <v>253</v>
      </c>
      <c r="J28" s="570" t="s">
        <v>255</v>
      </c>
      <c r="K28" s="588"/>
      <c r="L28" s="589"/>
      <c r="M28" s="590"/>
    </row>
    <row r="29" spans="1:13" s="112" customFormat="1" ht="13.5" customHeight="1">
      <c r="A29" s="574"/>
      <c r="B29" s="571"/>
      <c r="C29" s="571"/>
      <c r="D29" s="571"/>
      <c r="E29" s="571"/>
      <c r="F29" s="571"/>
      <c r="G29" s="571"/>
      <c r="H29" s="571"/>
      <c r="I29" s="571"/>
      <c r="J29" s="571"/>
      <c r="K29" s="591"/>
      <c r="L29" s="592"/>
      <c r="M29" s="593"/>
    </row>
    <row r="30" spans="1:13" s="1" customFormat="1" ht="22.5" customHeight="1">
      <c r="A30" s="144">
        <v>2017</v>
      </c>
      <c r="B30" s="319">
        <v>89</v>
      </c>
      <c r="C30" s="319">
        <v>89</v>
      </c>
      <c r="D30" s="319">
        <v>20420.18</v>
      </c>
      <c r="E30" s="319">
        <v>0</v>
      </c>
      <c r="F30" s="319">
        <v>0</v>
      </c>
      <c r="G30" s="319">
        <v>0</v>
      </c>
      <c r="H30" s="319">
        <v>89</v>
      </c>
      <c r="I30" s="319">
        <v>89</v>
      </c>
      <c r="J30" s="319">
        <v>20420.18</v>
      </c>
      <c r="K30" s="319"/>
      <c r="L30" s="319"/>
      <c r="M30" s="319"/>
    </row>
    <row r="31" spans="1:13" s="1" customFormat="1" ht="22.5" customHeight="1">
      <c r="A31" s="144">
        <v>2018</v>
      </c>
      <c r="B31" s="319">
        <v>73</v>
      </c>
      <c r="C31" s="319">
        <v>76</v>
      </c>
      <c r="D31" s="319">
        <v>20959.82</v>
      </c>
      <c r="E31" s="319">
        <v>0</v>
      </c>
      <c r="F31" s="319">
        <v>0</v>
      </c>
      <c r="G31" s="319">
        <v>0</v>
      </c>
      <c r="H31" s="319">
        <v>73</v>
      </c>
      <c r="I31" s="319">
        <v>76</v>
      </c>
      <c r="J31" s="319">
        <v>20959.82</v>
      </c>
      <c r="K31" s="319"/>
      <c r="L31" s="319"/>
      <c r="M31" s="319"/>
    </row>
    <row r="32" spans="1:13" s="1" customFormat="1" ht="22.5" customHeight="1">
      <c r="A32" s="144">
        <v>2019</v>
      </c>
      <c r="B32" s="319">
        <v>82</v>
      </c>
      <c r="C32" s="319">
        <v>82</v>
      </c>
      <c r="D32" s="319">
        <v>12142.45</v>
      </c>
      <c r="E32" s="319">
        <v>0</v>
      </c>
      <c r="F32" s="319">
        <v>0</v>
      </c>
      <c r="G32" s="319">
        <v>0</v>
      </c>
      <c r="H32" s="319">
        <v>82</v>
      </c>
      <c r="I32" s="319">
        <v>82</v>
      </c>
      <c r="J32" s="319">
        <v>12142.45</v>
      </c>
      <c r="K32" s="319"/>
      <c r="L32" s="319"/>
      <c r="M32" s="319"/>
    </row>
    <row r="33" spans="1:13" s="112" customFormat="1" ht="22.5" customHeight="1">
      <c r="A33" s="144">
        <v>2020</v>
      </c>
      <c r="B33" s="319">
        <v>63</v>
      </c>
      <c r="C33" s="319">
        <v>83</v>
      </c>
      <c r="D33" s="319">
        <v>28748</v>
      </c>
      <c r="E33" s="319">
        <v>0</v>
      </c>
      <c r="F33" s="319">
        <v>0</v>
      </c>
      <c r="G33" s="319">
        <v>0</v>
      </c>
      <c r="H33" s="319">
        <v>63</v>
      </c>
      <c r="I33" s="319">
        <v>83</v>
      </c>
      <c r="J33" s="319">
        <v>28748</v>
      </c>
      <c r="K33" s="319"/>
      <c r="L33" s="319"/>
      <c r="M33" s="319"/>
    </row>
    <row r="34" spans="1:13" s="112" customFormat="1" ht="22.5" customHeight="1">
      <c r="A34" s="211">
        <v>2021</v>
      </c>
      <c r="B34" s="322">
        <v>55</v>
      </c>
      <c r="C34" s="322">
        <v>55</v>
      </c>
      <c r="D34" s="322">
        <v>30010</v>
      </c>
      <c r="E34" s="322">
        <v>0</v>
      </c>
      <c r="F34" s="322">
        <v>0</v>
      </c>
      <c r="G34" s="322">
        <v>0</v>
      </c>
      <c r="H34" s="322">
        <v>55</v>
      </c>
      <c r="I34" s="322">
        <v>55</v>
      </c>
      <c r="J34" s="322">
        <v>30010</v>
      </c>
      <c r="K34" s="320"/>
      <c r="L34" s="320"/>
      <c r="M34" s="320"/>
    </row>
    <row r="35" spans="1:13" s="112" customFormat="1" ht="22.5" customHeight="1">
      <c r="A35" s="144" t="s">
        <v>19</v>
      </c>
      <c r="B35" s="319">
        <v>4</v>
      </c>
      <c r="C35" s="319">
        <v>4</v>
      </c>
      <c r="D35" s="319">
        <v>510</v>
      </c>
      <c r="E35" s="319">
        <v>0</v>
      </c>
      <c r="F35" s="319">
        <v>0</v>
      </c>
      <c r="G35" s="319">
        <v>0</v>
      </c>
      <c r="H35" s="319">
        <v>4</v>
      </c>
      <c r="I35" s="319">
        <v>4</v>
      </c>
      <c r="J35" s="319">
        <v>510</v>
      </c>
      <c r="K35" s="319"/>
      <c r="L35" s="319"/>
      <c r="M35" s="319"/>
    </row>
    <row r="36" spans="1:13" s="112" customFormat="1" ht="22.5" customHeight="1">
      <c r="A36" s="144" t="s">
        <v>16</v>
      </c>
      <c r="B36" s="319">
        <v>1</v>
      </c>
      <c r="C36" s="319">
        <v>1</v>
      </c>
      <c r="D36" s="319">
        <v>200</v>
      </c>
      <c r="E36" s="319">
        <v>0</v>
      </c>
      <c r="F36" s="319">
        <v>0</v>
      </c>
      <c r="G36" s="319">
        <v>0</v>
      </c>
      <c r="H36" s="319">
        <v>1</v>
      </c>
      <c r="I36" s="319">
        <v>1</v>
      </c>
      <c r="J36" s="319">
        <v>200</v>
      </c>
      <c r="K36" s="319"/>
      <c r="L36" s="319"/>
      <c r="M36" s="319"/>
    </row>
    <row r="37" spans="1:13" s="112" customFormat="1" ht="22.5" customHeight="1">
      <c r="A37" s="144" t="s">
        <v>25</v>
      </c>
      <c r="B37" s="319">
        <v>1</v>
      </c>
      <c r="C37" s="319">
        <v>1</v>
      </c>
      <c r="D37" s="319">
        <v>160</v>
      </c>
      <c r="E37" s="319">
        <v>0</v>
      </c>
      <c r="F37" s="319">
        <v>0</v>
      </c>
      <c r="G37" s="319">
        <v>0</v>
      </c>
      <c r="H37" s="319">
        <v>1</v>
      </c>
      <c r="I37" s="319">
        <v>1</v>
      </c>
      <c r="J37" s="319">
        <v>160</v>
      </c>
      <c r="K37" s="319"/>
      <c r="L37" s="319"/>
      <c r="M37" s="319"/>
    </row>
    <row r="38" spans="1:13" s="112" customFormat="1" ht="22.5" customHeight="1">
      <c r="A38" s="144" t="s">
        <v>15</v>
      </c>
      <c r="B38" s="319">
        <v>5</v>
      </c>
      <c r="C38" s="319">
        <v>5</v>
      </c>
      <c r="D38" s="319">
        <v>600</v>
      </c>
      <c r="E38" s="319">
        <v>0</v>
      </c>
      <c r="F38" s="319">
        <v>0</v>
      </c>
      <c r="G38" s="319">
        <v>0</v>
      </c>
      <c r="H38" s="319">
        <v>5</v>
      </c>
      <c r="I38" s="319">
        <v>5</v>
      </c>
      <c r="J38" s="319">
        <v>600</v>
      </c>
      <c r="K38" s="319"/>
      <c r="L38" s="319"/>
      <c r="M38" s="319"/>
    </row>
    <row r="39" spans="1:13" s="112" customFormat="1" ht="22.5" customHeight="1">
      <c r="A39" s="144" t="s">
        <v>42</v>
      </c>
      <c r="B39" s="319">
        <v>12</v>
      </c>
      <c r="C39" s="319">
        <v>12</v>
      </c>
      <c r="D39" s="319">
        <v>600</v>
      </c>
      <c r="E39" s="319">
        <v>0</v>
      </c>
      <c r="F39" s="319">
        <v>0</v>
      </c>
      <c r="G39" s="319">
        <v>0</v>
      </c>
      <c r="H39" s="319">
        <v>12</v>
      </c>
      <c r="I39" s="319">
        <v>12</v>
      </c>
      <c r="J39" s="319">
        <v>600</v>
      </c>
      <c r="K39" s="319"/>
      <c r="L39" s="319"/>
      <c r="M39" s="319"/>
    </row>
    <row r="40" spans="1:13" s="112" customFormat="1" ht="22.5" customHeight="1">
      <c r="A40" s="144" t="s">
        <v>22</v>
      </c>
      <c r="B40" s="319">
        <v>4</v>
      </c>
      <c r="C40" s="319">
        <v>4</v>
      </c>
      <c r="D40" s="319">
        <v>300</v>
      </c>
      <c r="E40" s="319">
        <v>0</v>
      </c>
      <c r="F40" s="319">
        <v>0</v>
      </c>
      <c r="G40" s="319">
        <v>0</v>
      </c>
      <c r="H40" s="319">
        <v>4</v>
      </c>
      <c r="I40" s="319">
        <v>4</v>
      </c>
      <c r="J40" s="319">
        <v>300</v>
      </c>
      <c r="K40" s="319"/>
      <c r="L40" s="319"/>
      <c r="M40" s="319"/>
    </row>
    <row r="41" spans="1:13" s="112" customFormat="1" ht="22.5" customHeight="1">
      <c r="A41" s="144" t="s">
        <v>20</v>
      </c>
      <c r="B41" s="319">
        <v>4</v>
      </c>
      <c r="C41" s="319">
        <v>4</v>
      </c>
      <c r="D41" s="319">
        <v>20090</v>
      </c>
      <c r="E41" s="319">
        <v>0</v>
      </c>
      <c r="F41" s="319">
        <v>0</v>
      </c>
      <c r="G41" s="319">
        <v>0</v>
      </c>
      <c r="H41" s="319">
        <v>4</v>
      </c>
      <c r="I41" s="319">
        <v>4</v>
      </c>
      <c r="J41" s="319">
        <v>20090</v>
      </c>
      <c r="K41" s="319"/>
      <c r="L41" s="319"/>
      <c r="M41" s="319"/>
    </row>
    <row r="42" spans="1:13" s="112" customFormat="1" ht="22.5" customHeight="1">
      <c r="A42" s="144" t="s">
        <v>18</v>
      </c>
      <c r="B42" s="319">
        <v>4</v>
      </c>
      <c r="C42" s="319">
        <v>4</v>
      </c>
      <c r="D42" s="319">
        <v>50</v>
      </c>
      <c r="E42" s="319">
        <v>0</v>
      </c>
      <c r="F42" s="319">
        <v>0</v>
      </c>
      <c r="G42" s="319">
        <v>0</v>
      </c>
      <c r="H42" s="319">
        <v>4</v>
      </c>
      <c r="I42" s="319">
        <v>4</v>
      </c>
      <c r="J42" s="319">
        <v>50</v>
      </c>
      <c r="K42" s="319"/>
      <c r="L42" s="319"/>
      <c r="M42" s="319"/>
    </row>
    <row r="43" spans="1:13" s="112" customFormat="1" ht="22.5" customHeight="1">
      <c r="A43" s="144" t="s">
        <v>45</v>
      </c>
      <c r="B43" s="319">
        <v>9</v>
      </c>
      <c r="C43" s="319">
        <v>9</v>
      </c>
      <c r="D43" s="319">
        <v>2300</v>
      </c>
      <c r="E43" s="319">
        <v>0</v>
      </c>
      <c r="F43" s="319">
        <v>0</v>
      </c>
      <c r="G43" s="319">
        <v>0</v>
      </c>
      <c r="H43" s="319">
        <v>9</v>
      </c>
      <c r="I43" s="319">
        <v>9</v>
      </c>
      <c r="J43" s="319">
        <v>2300</v>
      </c>
      <c r="K43" s="319"/>
      <c r="L43" s="319"/>
      <c r="M43" s="319"/>
    </row>
    <row r="44" spans="1:13" s="112" customFormat="1" ht="22.5" customHeight="1">
      <c r="A44" s="144" t="s">
        <v>47</v>
      </c>
      <c r="B44" s="319">
        <v>8</v>
      </c>
      <c r="C44" s="319">
        <v>8</v>
      </c>
      <c r="D44" s="319">
        <v>3000</v>
      </c>
      <c r="E44" s="319">
        <v>0</v>
      </c>
      <c r="F44" s="319">
        <v>0</v>
      </c>
      <c r="G44" s="319">
        <v>0</v>
      </c>
      <c r="H44" s="319">
        <v>8</v>
      </c>
      <c r="I44" s="319">
        <v>8</v>
      </c>
      <c r="J44" s="319">
        <v>3000</v>
      </c>
      <c r="K44" s="319"/>
      <c r="L44" s="319"/>
      <c r="M44" s="319"/>
    </row>
    <row r="45" spans="1:13" s="112" customFormat="1" ht="22.5" customHeight="1">
      <c r="A45" s="212" t="s">
        <v>17</v>
      </c>
      <c r="B45" s="305">
        <v>3</v>
      </c>
      <c r="C45" s="305">
        <v>3</v>
      </c>
      <c r="D45" s="305">
        <v>2200</v>
      </c>
      <c r="E45" s="305">
        <v>0</v>
      </c>
      <c r="F45" s="305">
        <v>0</v>
      </c>
      <c r="G45" s="305">
        <v>0</v>
      </c>
      <c r="H45" s="305">
        <v>3</v>
      </c>
      <c r="I45" s="305">
        <v>3</v>
      </c>
      <c r="J45" s="305">
        <v>2200</v>
      </c>
      <c r="K45" s="305"/>
      <c r="L45" s="305"/>
      <c r="M45" s="305"/>
    </row>
    <row r="46" spans="1:13" ht="15" customHeight="1">
      <c r="A46" s="583" t="s">
        <v>371</v>
      </c>
      <c r="B46" s="583"/>
      <c r="C46" s="583"/>
      <c r="D46" s="583"/>
      <c r="E46" s="583"/>
      <c r="F46" s="583"/>
      <c r="G46" s="583"/>
      <c r="H46" s="583"/>
      <c r="I46" s="583"/>
      <c r="J46" s="583"/>
      <c r="K46" s="583"/>
      <c r="L46" s="583"/>
      <c r="M46" s="583"/>
    </row>
    <row r="47" spans="1:13">
      <c r="A47" s="113" t="s">
        <v>0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</row>
  </sheetData>
  <mergeCells count="34">
    <mergeCell ref="A1:M1"/>
    <mergeCell ref="K25:M29"/>
    <mergeCell ref="M6:M7"/>
    <mergeCell ref="B25:J25"/>
    <mergeCell ref="B26:D27"/>
    <mergeCell ref="E26:G27"/>
    <mergeCell ref="H26:J27"/>
    <mergeCell ref="B28:B29"/>
    <mergeCell ref="C28:C29"/>
    <mergeCell ref="D28:D29"/>
    <mergeCell ref="E28:E29"/>
    <mergeCell ref="F28:F29"/>
    <mergeCell ref="K6:K7"/>
    <mergeCell ref="L6:L7"/>
    <mergeCell ref="J4:M5"/>
    <mergeCell ref="A25:A29"/>
    <mergeCell ref="I28:I29"/>
    <mergeCell ref="J28:J29"/>
    <mergeCell ref="G28:G29"/>
    <mergeCell ref="H28:H29"/>
    <mergeCell ref="A46:M46"/>
    <mergeCell ref="B6:B7"/>
    <mergeCell ref="C6:C7"/>
    <mergeCell ref="D6:D7"/>
    <mergeCell ref="E6:E7"/>
    <mergeCell ref="A3:A7"/>
    <mergeCell ref="B3:M3"/>
    <mergeCell ref="B4:E5"/>
    <mergeCell ref="F4:I5"/>
    <mergeCell ref="F6:F7"/>
    <mergeCell ref="G6:G7"/>
    <mergeCell ref="H6:H7"/>
    <mergeCell ref="I6:I7"/>
    <mergeCell ref="J6:J7"/>
  </mergeCells>
  <phoneticPr fontId="26" type="noConversion"/>
  <pageMargins left="0.69972223043441772" right="0.69972223043441772" top="0.75" bottom="0.75" header="0.30000001192092896" footer="0.30000001192092896"/>
  <pageSetup paperSize="9" scale="7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pageSetUpPr fitToPage="1"/>
  </sheetPr>
  <dimension ref="A1:P11"/>
  <sheetViews>
    <sheetView view="pageBreakPreview" zoomScaleNormal="100" zoomScaleSheetLayoutView="100" workbookViewId="0">
      <selection sqref="A1:O1"/>
    </sheetView>
  </sheetViews>
  <sheetFormatPr defaultColWidth="8.88671875" defaultRowHeight="13.5"/>
  <cols>
    <col min="1" max="1" width="8.88671875" style="112" bestFit="1" customWidth="1"/>
    <col min="2" max="15" width="7.33203125" style="112" customWidth="1"/>
    <col min="16" max="16384" width="8.88671875" style="112"/>
  </cols>
  <sheetData>
    <row r="1" spans="1:16" ht="30" customHeight="1">
      <c r="A1" s="594" t="s">
        <v>170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1"/>
    </row>
    <row r="2" spans="1:16" ht="15" customHeight="1">
      <c r="A2" s="597" t="s">
        <v>276</v>
      </c>
      <c r="B2" s="597"/>
      <c r="C2" s="597"/>
      <c r="D2" s="597"/>
      <c r="E2" s="597"/>
      <c r="F2" s="597"/>
      <c r="G2" s="597"/>
      <c r="H2" s="597"/>
      <c r="I2" s="597"/>
      <c r="K2" s="222"/>
      <c r="L2" s="222"/>
      <c r="M2" s="222"/>
      <c r="N2" s="222"/>
      <c r="O2" s="145" t="s">
        <v>206</v>
      </c>
      <c r="P2" s="113"/>
    </row>
    <row r="3" spans="1:16" ht="37.5" customHeight="1">
      <c r="A3" s="598" t="s">
        <v>209</v>
      </c>
      <c r="B3" s="600" t="s">
        <v>73</v>
      </c>
      <c r="C3" s="601"/>
      <c r="D3" s="600" t="s">
        <v>277</v>
      </c>
      <c r="E3" s="601"/>
      <c r="F3" s="600" t="s">
        <v>10</v>
      </c>
      <c r="G3" s="601"/>
      <c r="H3" s="600" t="s">
        <v>198</v>
      </c>
      <c r="I3" s="601"/>
      <c r="J3" s="600" t="s">
        <v>196</v>
      </c>
      <c r="K3" s="601"/>
      <c r="L3" s="600" t="s">
        <v>12</v>
      </c>
      <c r="M3" s="601"/>
      <c r="N3" s="600" t="s">
        <v>295</v>
      </c>
      <c r="O3" s="601"/>
      <c r="P3" s="73"/>
    </row>
    <row r="4" spans="1:16" ht="20.25" customHeight="1">
      <c r="A4" s="599"/>
      <c r="B4" s="226" t="s">
        <v>220</v>
      </c>
      <c r="C4" s="226" t="s">
        <v>256</v>
      </c>
      <c r="D4" s="226" t="s">
        <v>220</v>
      </c>
      <c r="E4" s="226" t="s">
        <v>256</v>
      </c>
      <c r="F4" s="226" t="s">
        <v>220</v>
      </c>
      <c r="G4" s="226" t="s">
        <v>256</v>
      </c>
      <c r="H4" s="226" t="s">
        <v>220</v>
      </c>
      <c r="I4" s="226" t="s">
        <v>256</v>
      </c>
      <c r="J4" s="226" t="s">
        <v>220</v>
      </c>
      <c r="K4" s="226" t="s">
        <v>256</v>
      </c>
      <c r="L4" s="226" t="s">
        <v>220</v>
      </c>
      <c r="M4" s="226" t="s">
        <v>256</v>
      </c>
      <c r="N4" s="226" t="s">
        <v>220</v>
      </c>
      <c r="O4" s="226" t="s">
        <v>256</v>
      </c>
      <c r="P4" s="73"/>
    </row>
    <row r="5" spans="1:16" s="1" customFormat="1" ht="24.75" customHeight="1">
      <c r="A5" s="221">
        <v>2017</v>
      </c>
      <c r="B5" s="298">
        <v>34.799999999999997</v>
      </c>
      <c r="C5" s="309">
        <v>1130.0999999999999</v>
      </c>
      <c r="D5" s="309">
        <v>3.9</v>
      </c>
      <c r="E5" s="309">
        <v>1045</v>
      </c>
      <c r="F5" s="309">
        <v>1.6</v>
      </c>
      <c r="G5" s="309">
        <v>5</v>
      </c>
      <c r="H5" s="309">
        <v>21.9</v>
      </c>
      <c r="I5" s="309">
        <v>50.1</v>
      </c>
      <c r="J5" s="309">
        <v>7.4</v>
      </c>
      <c r="K5" s="309">
        <v>30</v>
      </c>
      <c r="L5" s="309">
        <v>0</v>
      </c>
      <c r="M5" s="309">
        <v>0</v>
      </c>
      <c r="N5" s="309">
        <v>0</v>
      </c>
      <c r="O5" s="309">
        <v>0</v>
      </c>
      <c r="P5" s="8"/>
    </row>
    <row r="6" spans="1:16" s="1" customFormat="1" ht="24.75" customHeight="1">
      <c r="A6" s="221">
        <v>2018</v>
      </c>
      <c r="B6" s="298">
        <v>28.6</v>
      </c>
      <c r="C6" s="309">
        <v>1029</v>
      </c>
      <c r="D6" s="309">
        <v>6</v>
      </c>
      <c r="E6" s="309">
        <v>977</v>
      </c>
      <c r="F6" s="309">
        <v>1.3</v>
      </c>
      <c r="G6" s="309">
        <v>7</v>
      </c>
      <c r="H6" s="309">
        <v>15.1</v>
      </c>
      <c r="I6" s="309">
        <v>12</v>
      </c>
      <c r="J6" s="309">
        <v>6.2</v>
      </c>
      <c r="K6" s="309">
        <v>33</v>
      </c>
      <c r="L6" s="309">
        <v>0</v>
      </c>
      <c r="M6" s="309">
        <v>0</v>
      </c>
      <c r="N6" s="309">
        <v>0</v>
      </c>
      <c r="O6" s="309">
        <v>0</v>
      </c>
      <c r="P6" s="8"/>
    </row>
    <row r="7" spans="1:16" s="1" customFormat="1" ht="24.75" customHeight="1">
      <c r="A7" s="221">
        <v>2019</v>
      </c>
      <c r="B7" s="298">
        <v>23.2</v>
      </c>
      <c r="C7" s="309">
        <v>848</v>
      </c>
      <c r="D7" s="309">
        <v>2.2999999999999998</v>
      </c>
      <c r="E7" s="309">
        <v>108</v>
      </c>
      <c r="F7" s="309">
        <v>1.2</v>
      </c>
      <c r="G7" s="309">
        <v>60</v>
      </c>
      <c r="H7" s="309">
        <v>13.8</v>
      </c>
      <c r="I7" s="309">
        <v>19</v>
      </c>
      <c r="J7" s="309">
        <v>5.9</v>
      </c>
      <c r="K7" s="309">
        <v>661</v>
      </c>
      <c r="L7" s="309">
        <v>0</v>
      </c>
      <c r="M7" s="309">
        <v>0</v>
      </c>
      <c r="N7" s="309">
        <v>0</v>
      </c>
      <c r="O7" s="309">
        <v>0</v>
      </c>
      <c r="P7" s="8"/>
    </row>
    <row r="8" spans="1:16" ht="24.75" customHeight="1">
      <c r="A8" s="221">
        <v>2020</v>
      </c>
      <c r="B8" s="298">
        <v>10.4</v>
      </c>
      <c r="C8" s="309">
        <v>586.29999999999995</v>
      </c>
      <c r="D8" s="309">
        <v>3.5</v>
      </c>
      <c r="E8" s="309">
        <v>274</v>
      </c>
      <c r="F8" s="309">
        <v>1.4</v>
      </c>
      <c r="G8" s="309">
        <v>307</v>
      </c>
      <c r="H8" s="309">
        <v>1.2</v>
      </c>
      <c r="I8" s="309">
        <v>0.1</v>
      </c>
      <c r="J8" s="309">
        <v>4.3</v>
      </c>
      <c r="K8" s="309">
        <v>5.2</v>
      </c>
      <c r="L8" s="309">
        <v>0</v>
      </c>
      <c r="M8" s="309">
        <v>0</v>
      </c>
      <c r="N8" s="309">
        <v>0</v>
      </c>
      <c r="O8" s="309">
        <v>0</v>
      </c>
      <c r="P8" s="73"/>
    </row>
    <row r="9" spans="1:16" ht="24.75" customHeight="1">
      <c r="A9" s="225">
        <v>2021</v>
      </c>
      <c r="B9" s="313">
        <v>21</v>
      </c>
      <c r="C9" s="287">
        <v>362.2</v>
      </c>
      <c r="D9" s="287">
        <v>3.5</v>
      </c>
      <c r="E9" s="287">
        <v>271.5</v>
      </c>
      <c r="F9" s="287">
        <v>1.4</v>
      </c>
      <c r="G9" s="287">
        <v>36.799999999999997</v>
      </c>
      <c r="H9" s="287">
        <v>11.8</v>
      </c>
      <c r="I9" s="287">
        <v>0.1</v>
      </c>
      <c r="J9" s="287">
        <v>4.3</v>
      </c>
      <c r="K9" s="287">
        <v>53.8</v>
      </c>
      <c r="L9" s="287">
        <v>0</v>
      </c>
      <c r="M9" s="287">
        <v>0</v>
      </c>
      <c r="N9" s="287">
        <v>0</v>
      </c>
      <c r="O9" s="287">
        <v>0</v>
      </c>
      <c r="P9" s="73"/>
    </row>
    <row r="10" spans="1:16" ht="15" customHeight="1">
      <c r="A10" s="595" t="s">
        <v>75</v>
      </c>
      <c r="B10" s="595"/>
      <c r="C10" s="595"/>
      <c r="D10" s="595"/>
      <c r="E10" s="595"/>
      <c r="F10" s="595"/>
      <c r="G10" s="595"/>
      <c r="H10" s="595"/>
      <c r="I10" s="595"/>
      <c r="J10" s="596"/>
      <c r="K10" s="596"/>
      <c r="L10" s="596"/>
      <c r="M10" s="596"/>
      <c r="N10" s="596"/>
      <c r="O10" s="596"/>
    </row>
    <row r="11" spans="1:16" ht="15" customHeight="1">
      <c r="A11" s="50" t="s">
        <v>321</v>
      </c>
    </row>
  </sheetData>
  <mergeCells count="12">
    <mergeCell ref="A1:O1"/>
    <mergeCell ref="A10:I10"/>
    <mergeCell ref="J10:O10"/>
    <mergeCell ref="A2:I2"/>
    <mergeCell ref="A3:A4"/>
    <mergeCell ref="B3:C3"/>
    <mergeCell ref="D3:E3"/>
    <mergeCell ref="F3:G3"/>
    <mergeCell ref="H3:I3"/>
    <mergeCell ref="J3:K3"/>
    <mergeCell ref="L3:M3"/>
    <mergeCell ref="N3:O3"/>
  </mergeCells>
  <phoneticPr fontId="26" type="noConversion"/>
  <pageMargins left="0.69972223043441772" right="0.69972223043441772" top="0.75" bottom="0.75" header="0.30000001192092896" footer="0.30000001192092896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23"/>
  <sheetViews>
    <sheetView view="pageBreakPreview" zoomScaleNormal="100" zoomScaleSheetLayoutView="100" workbookViewId="0">
      <selection sqref="A1:G1"/>
    </sheetView>
  </sheetViews>
  <sheetFormatPr defaultColWidth="8.88671875" defaultRowHeight="13.5"/>
  <cols>
    <col min="1" max="1" width="8.77734375" style="8" customWidth="1"/>
    <col min="2" max="7" width="13.77734375" style="8" customWidth="1"/>
    <col min="8" max="16384" width="8.88671875" style="8"/>
  </cols>
  <sheetData>
    <row r="1" spans="1:7" s="16" customFormat="1" ht="30" customHeight="1">
      <c r="A1" s="393" t="s">
        <v>327</v>
      </c>
      <c r="B1" s="393"/>
      <c r="C1" s="393"/>
      <c r="D1" s="393"/>
      <c r="E1" s="393"/>
      <c r="F1" s="393"/>
      <c r="G1" s="393"/>
    </row>
    <row r="2" spans="1:7" s="4" customFormat="1" ht="15" customHeight="1">
      <c r="A2" s="394" t="s">
        <v>260</v>
      </c>
      <c r="B2" s="394"/>
      <c r="C2" s="394"/>
      <c r="D2" s="394"/>
      <c r="E2" s="394"/>
      <c r="F2" s="36"/>
      <c r="G2" s="38" t="s">
        <v>104</v>
      </c>
    </row>
    <row r="3" spans="1:7" s="5" customFormat="1" ht="24.95" customHeight="1">
      <c r="A3" s="401" t="s">
        <v>32</v>
      </c>
      <c r="B3" s="401" t="s">
        <v>96</v>
      </c>
      <c r="C3" s="401" t="s">
        <v>165</v>
      </c>
      <c r="D3" s="401" t="s">
        <v>167</v>
      </c>
      <c r="E3" s="385" t="s">
        <v>41</v>
      </c>
      <c r="F3" s="386"/>
      <c r="G3" s="386"/>
    </row>
    <row r="4" spans="1:7" s="5" customFormat="1" ht="20.100000000000001" customHeight="1">
      <c r="A4" s="390"/>
      <c r="B4" s="402"/>
      <c r="C4" s="402"/>
      <c r="D4" s="402"/>
      <c r="E4" s="72"/>
      <c r="F4" s="401" t="s">
        <v>166</v>
      </c>
      <c r="G4" s="401" t="s">
        <v>167</v>
      </c>
    </row>
    <row r="5" spans="1:7" s="5" customFormat="1" ht="20.100000000000001" customHeight="1">
      <c r="A5" s="391"/>
      <c r="B5" s="403"/>
      <c r="C5" s="403"/>
      <c r="D5" s="403"/>
      <c r="E5" s="70"/>
      <c r="F5" s="391"/>
      <c r="G5" s="391"/>
    </row>
    <row r="6" spans="1:7" s="5" customFormat="1" ht="25.5" customHeight="1">
      <c r="A6" s="37">
        <v>2017</v>
      </c>
      <c r="B6" s="240">
        <v>9335</v>
      </c>
      <c r="C6" s="238">
        <v>6364</v>
      </c>
      <c r="D6" s="238">
        <v>2871</v>
      </c>
      <c r="E6" s="238">
        <v>126</v>
      </c>
      <c r="F6" s="238">
        <v>86</v>
      </c>
      <c r="G6" s="238">
        <v>40</v>
      </c>
    </row>
    <row r="7" spans="1:7" s="5" customFormat="1" ht="25.5" customHeight="1">
      <c r="A7" s="37">
        <v>2018</v>
      </c>
      <c r="B7" s="240">
        <v>9245</v>
      </c>
      <c r="C7" s="238">
        <v>6361</v>
      </c>
      <c r="D7" s="238">
        <v>2884</v>
      </c>
      <c r="E7" s="238">
        <v>184</v>
      </c>
      <c r="F7" s="238">
        <v>125</v>
      </c>
      <c r="G7" s="238">
        <v>59</v>
      </c>
    </row>
    <row r="8" spans="1:7" s="5" customFormat="1" ht="25.5" customHeight="1">
      <c r="A8" s="37">
        <v>2019</v>
      </c>
      <c r="B8" s="240">
        <v>9245</v>
      </c>
      <c r="C8" s="238">
        <v>6361</v>
      </c>
      <c r="D8" s="238">
        <v>2884</v>
      </c>
      <c r="E8" s="238">
        <v>185</v>
      </c>
      <c r="F8" s="238">
        <v>127</v>
      </c>
      <c r="G8" s="238">
        <v>58</v>
      </c>
    </row>
    <row r="9" spans="1:7" s="41" customFormat="1" ht="25.5" customHeight="1">
      <c r="A9" s="37">
        <v>2020</v>
      </c>
      <c r="B9" s="240">
        <v>9191</v>
      </c>
      <c r="C9" s="238">
        <v>6328</v>
      </c>
      <c r="D9" s="238">
        <v>2863</v>
      </c>
      <c r="E9" s="238">
        <v>196</v>
      </c>
      <c r="F9" s="238">
        <v>135</v>
      </c>
      <c r="G9" s="238">
        <v>61</v>
      </c>
    </row>
    <row r="10" spans="1:7" s="41" customFormat="1" ht="25.5" customHeight="1">
      <c r="A10" s="71">
        <v>2021</v>
      </c>
      <c r="B10" s="323">
        <v>9135</v>
      </c>
      <c r="C10" s="255">
        <v>6268</v>
      </c>
      <c r="D10" s="255">
        <v>2867</v>
      </c>
      <c r="E10" s="255">
        <v>207</v>
      </c>
      <c r="F10" s="255">
        <v>142</v>
      </c>
      <c r="G10" s="255">
        <v>66</v>
      </c>
    </row>
    <row r="11" spans="1:7" s="41" customFormat="1" ht="25.5" customHeight="1">
      <c r="A11" s="37" t="s">
        <v>227</v>
      </c>
      <c r="B11" s="240">
        <v>1103</v>
      </c>
      <c r="C11" s="238">
        <v>790</v>
      </c>
      <c r="D11" s="238">
        <v>313</v>
      </c>
      <c r="E11" s="238">
        <v>169</v>
      </c>
      <c r="F11" s="238">
        <v>121</v>
      </c>
      <c r="G11" s="238">
        <v>48</v>
      </c>
    </row>
    <row r="12" spans="1:7" s="41" customFormat="1" ht="25.5" customHeight="1">
      <c r="A12" s="37" t="s">
        <v>243</v>
      </c>
      <c r="B12" s="240">
        <v>574</v>
      </c>
      <c r="C12" s="238">
        <v>419</v>
      </c>
      <c r="D12" s="238">
        <v>155</v>
      </c>
      <c r="E12" s="238">
        <v>149</v>
      </c>
      <c r="F12" s="238">
        <v>109</v>
      </c>
      <c r="G12" s="238">
        <v>40</v>
      </c>
    </row>
    <row r="13" spans="1:7" s="41" customFormat="1" ht="25.5" customHeight="1">
      <c r="A13" s="37" t="s">
        <v>223</v>
      </c>
      <c r="B13" s="240">
        <v>760</v>
      </c>
      <c r="C13" s="238">
        <v>487</v>
      </c>
      <c r="D13" s="238">
        <v>273</v>
      </c>
      <c r="E13" s="238">
        <v>208</v>
      </c>
      <c r="F13" s="238">
        <v>133</v>
      </c>
      <c r="G13" s="238">
        <v>75</v>
      </c>
    </row>
    <row r="14" spans="1:7" s="41" customFormat="1" ht="25.5" customHeight="1">
      <c r="A14" s="37" t="s">
        <v>270</v>
      </c>
      <c r="B14" s="240">
        <v>840</v>
      </c>
      <c r="C14" s="238">
        <v>548</v>
      </c>
      <c r="D14" s="238">
        <v>292</v>
      </c>
      <c r="E14" s="238">
        <v>207</v>
      </c>
      <c r="F14" s="238">
        <v>135</v>
      </c>
      <c r="G14" s="238">
        <v>72</v>
      </c>
    </row>
    <row r="15" spans="1:7" s="41" customFormat="1" ht="25.5" customHeight="1">
      <c r="A15" s="37" t="s">
        <v>218</v>
      </c>
      <c r="B15" s="240">
        <v>919</v>
      </c>
      <c r="C15" s="238">
        <v>595</v>
      </c>
      <c r="D15" s="238">
        <v>324</v>
      </c>
      <c r="E15" s="238">
        <v>263</v>
      </c>
      <c r="F15" s="238">
        <v>170</v>
      </c>
      <c r="G15" s="238">
        <v>93</v>
      </c>
    </row>
    <row r="16" spans="1:7" s="41" customFormat="1" ht="25.5" customHeight="1">
      <c r="A16" s="37" t="s">
        <v>246</v>
      </c>
      <c r="B16" s="240">
        <v>833</v>
      </c>
      <c r="C16" s="238">
        <v>555</v>
      </c>
      <c r="D16" s="238">
        <v>278</v>
      </c>
      <c r="E16" s="238">
        <v>197</v>
      </c>
      <c r="F16" s="238">
        <v>131</v>
      </c>
      <c r="G16" s="238">
        <v>66</v>
      </c>
    </row>
    <row r="17" spans="1:7" s="41" customFormat="1" ht="25.5" customHeight="1">
      <c r="A17" s="37" t="s">
        <v>261</v>
      </c>
      <c r="B17" s="240">
        <v>639</v>
      </c>
      <c r="C17" s="238">
        <v>459</v>
      </c>
      <c r="D17" s="238">
        <v>180</v>
      </c>
      <c r="E17" s="238">
        <v>217</v>
      </c>
      <c r="F17" s="238">
        <v>156</v>
      </c>
      <c r="G17" s="238">
        <v>61</v>
      </c>
    </row>
    <row r="18" spans="1:7" s="41" customFormat="1" ht="25.5" customHeight="1">
      <c r="A18" s="37" t="s">
        <v>265</v>
      </c>
      <c r="B18" s="240">
        <v>834</v>
      </c>
      <c r="C18" s="238">
        <v>627</v>
      </c>
      <c r="D18" s="238">
        <v>207</v>
      </c>
      <c r="E18" s="238">
        <v>203</v>
      </c>
      <c r="F18" s="238">
        <v>153</v>
      </c>
      <c r="G18" s="238">
        <v>50</v>
      </c>
    </row>
    <row r="19" spans="1:7" s="41" customFormat="1" ht="25.5" customHeight="1">
      <c r="A19" s="37" t="s">
        <v>257</v>
      </c>
      <c r="B19" s="240">
        <v>1036</v>
      </c>
      <c r="C19" s="238">
        <v>743</v>
      </c>
      <c r="D19" s="238">
        <v>293</v>
      </c>
      <c r="E19" s="238">
        <v>255</v>
      </c>
      <c r="F19" s="238">
        <v>183</v>
      </c>
      <c r="G19" s="238">
        <v>72</v>
      </c>
    </row>
    <row r="20" spans="1:7" s="5" customFormat="1" ht="25.5" customHeight="1">
      <c r="A20" s="80" t="s">
        <v>267</v>
      </c>
      <c r="B20" s="240">
        <v>911</v>
      </c>
      <c r="C20" s="238">
        <v>624</v>
      </c>
      <c r="D20" s="238">
        <v>287</v>
      </c>
      <c r="E20" s="238">
        <v>204</v>
      </c>
      <c r="F20" s="238">
        <v>140</v>
      </c>
      <c r="G20" s="238">
        <v>64</v>
      </c>
    </row>
    <row r="21" spans="1:7" s="5" customFormat="1" ht="25.5" customHeight="1">
      <c r="A21" s="40" t="s">
        <v>237</v>
      </c>
      <c r="B21" s="254">
        <v>686</v>
      </c>
      <c r="C21" s="253">
        <v>421</v>
      </c>
      <c r="D21" s="253">
        <v>265</v>
      </c>
      <c r="E21" s="253">
        <v>210</v>
      </c>
      <c r="F21" s="253">
        <v>129</v>
      </c>
      <c r="G21" s="253">
        <v>81</v>
      </c>
    </row>
    <row r="22" spans="1:7" s="7" customFormat="1" ht="18" customHeight="1">
      <c r="A22" s="383" t="s">
        <v>82</v>
      </c>
      <c r="B22" s="383"/>
      <c r="C22" s="383"/>
      <c r="D22" s="383"/>
      <c r="E22" s="383"/>
      <c r="F22" s="52"/>
      <c r="G22" s="39"/>
    </row>
    <row r="23" spans="1:7" ht="66" customHeight="1"/>
  </sheetData>
  <mergeCells count="10">
    <mergeCell ref="A22:E22"/>
    <mergeCell ref="A1:G1"/>
    <mergeCell ref="A2:E2"/>
    <mergeCell ref="F4:F5"/>
    <mergeCell ref="A3:A5"/>
    <mergeCell ref="D3:D5"/>
    <mergeCell ref="C3:C5"/>
    <mergeCell ref="B3:B5"/>
    <mergeCell ref="E3:G3"/>
    <mergeCell ref="G4:G5"/>
  </mergeCells>
  <phoneticPr fontId="26" type="noConversion"/>
  <printOptions horizontalCentered="1"/>
  <pageMargins left="0.78694444894790649" right="0.78694444894790649" top="0.98416668176651001" bottom="0.98416668176651001" header="0" footer="0.59041666984558105"/>
  <pageSetup paperSize="9" scale="66" pageOrder="overThenDown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N12"/>
  <sheetViews>
    <sheetView view="pageBreakPreview" zoomScaleNormal="100" zoomScaleSheetLayoutView="100" workbookViewId="0">
      <selection sqref="A1:M1"/>
    </sheetView>
  </sheetViews>
  <sheetFormatPr defaultColWidth="8.88671875" defaultRowHeight="13.5"/>
  <cols>
    <col min="1" max="1" width="8.77734375" style="8" customWidth="1"/>
    <col min="2" max="2" width="7.77734375" style="8" customWidth="1"/>
    <col min="3" max="7" width="8.77734375" style="8" customWidth="1"/>
    <col min="8" max="9" width="8.33203125" style="8" customWidth="1"/>
    <col min="10" max="13" width="8.77734375" style="8" customWidth="1"/>
    <col min="14" max="16384" width="8.88671875" style="8"/>
  </cols>
  <sheetData>
    <row r="1" spans="1:14" s="18" customFormat="1" ht="30" customHeight="1">
      <c r="A1" s="393" t="s">
        <v>62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17"/>
    </row>
    <row r="2" spans="1:14" s="11" customFormat="1" ht="15" customHeight="1">
      <c r="A2" s="394" t="s">
        <v>266</v>
      </c>
      <c r="B2" s="394"/>
      <c r="C2" s="394"/>
      <c r="D2" s="394"/>
      <c r="E2" s="394"/>
      <c r="F2" s="394"/>
      <c r="G2" s="394"/>
      <c r="H2" s="394"/>
      <c r="I2" s="404" t="s">
        <v>298</v>
      </c>
      <c r="J2" s="404"/>
      <c r="K2" s="404"/>
      <c r="L2" s="404"/>
      <c r="M2" s="404"/>
      <c r="N2" s="12"/>
    </row>
    <row r="3" spans="1:14" s="11" customFormat="1" ht="17.100000000000001" customHeight="1">
      <c r="A3" s="397" t="s">
        <v>209</v>
      </c>
      <c r="B3" s="397" t="s">
        <v>69</v>
      </c>
      <c r="C3" s="397" t="s">
        <v>324</v>
      </c>
      <c r="D3" s="398" t="s">
        <v>203</v>
      </c>
      <c r="E3" s="397" t="s">
        <v>335</v>
      </c>
      <c r="F3" s="397" t="s">
        <v>151</v>
      </c>
      <c r="G3" s="397" t="s">
        <v>163</v>
      </c>
      <c r="H3" s="397" t="s">
        <v>157</v>
      </c>
      <c r="I3" s="397" t="s">
        <v>146</v>
      </c>
      <c r="J3" s="397" t="s">
        <v>122</v>
      </c>
      <c r="K3" s="397" t="s">
        <v>145</v>
      </c>
      <c r="L3" s="397" t="s">
        <v>159</v>
      </c>
      <c r="M3" s="397" t="s">
        <v>290</v>
      </c>
    </row>
    <row r="4" spans="1:14" s="11" customFormat="1" ht="17.100000000000001" customHeight="1">
      <c r="A4" s="405"/>
      <c r="B4" s="397"/>
      <c r="C4" s="405"/>
      <c r="D4" s="399"/>
      <c r="E4" s="405"/>
      <c r="F4" s="405"/>
      <c r="G4" s="405"/>
      <c r="H4" s="405"/>
      <c r="I4" s="405"/>
      <c r="J4" s="405"/>
      <c r="K4" s="405"/>
      <c r="L4" s="405"/>
      <c r="M4" s="405"/>
    </row>
    <row r="5" spans="1:14" s="11" customFormat="1" ht="17.100000000000001" customHeight="1">
      <c r="A5" s="405"/>
      <c r="B5" s="397"/>
      <c r="C5" s="405"/>
      <c r="D5" s="399"/>
      <c r="E5" s="405"/>
      <c r="F5" s="405"/>
      <c r="G5" s="405"/>
      <c r="H5" s="405"/>
      <c r="I5" s="405"/>
      <c r="J5" s="405"/>
      <c r="K5" s="405"/>
      <c r="L5" s="405"/>
      <c r="M5" s="405"/>
    </row>
    <row r="6" spans="1:14" s="11" customFormat="1" ht="17.100000000000001" customHeight="1">
      <c r="A6" s="405"/>
      <c r="B6" s="397"/>
      <c r="C6" s="405"/>
      <c r="D6" s="400"/>
      <c r="E6" s="405"/>
      <c r="F6" s="405"/>
      <c r="G6" s="405"/>
      <c r="H6" s="405"/>
      <c r="I6" s="405"/>
      <c r="J6" s="405"/>
      <c r="K6" s="405"/>
      <c r="L6" s="405"/>
      <c r="M6" s="405"/>
    </row>
    <row r="7" spans="1:14" ht="24.75" customHeight="1">
      <c r="A7" s="37">
        <v>2017</v>
      </c>
      <c r="B7" s="104">
        <v>7657</v>
      </c>
      <c r="C7" s="103" t="s">
        <v>191</v>
      </c>
      <c r="D7" s="102">
        <v>7657</v>
      </c>
      <c r="E7" s="103">
        <v>1159</v>
      </c>
      <c r="F7" s="103">
        <v>3928</v>
      </c>
      <c r="G7" s="103">
        <v>1680</v>
      </c>
      <c r="H7" s="103">
        <v>524</v>
      </c>
      <c r="I7" s="103">
        <v>192</v>
      </c>
      <c r="J7" s="103">
        <v>118</v>
      </c>
      <c r="K7" s="103">
        <v>42</v>
      </c>
      <c r="L7" s="103">
        <v>14</v>
      </c>
      <c r="M7" s="101" t="s">
        <v>178</v>
      </c>
    </row>
    <row r="8" spans="1:14" ht="24.75" customHeight="1">
      <c r="A8" s="37">
        <v>2018</v>
      </c>
      <c r="B8" s="104">
        <v>5047</v>
      </c>
      <c r="C8" s="103" t="s">
        <v>178</v>
      </c>
      <c r="D8" s="102">
        <v>5047</v>
      </c>
      <c r="E8" s="103">
        <v>206</v>
      </c>
      <c r="F8" s="103">
        <v>2702</v>
      </c>
      <c r="G8" s="103">
        <v>969</v>
      </c>
      <c r="H8" s="103">
        <v>446</v>
      </c>
      <c r="I8" s="103">
        <v>220</v>
      </c>
      <c r="J8" s="103">
        <v>220</v>
      </c>
      <c r="K8" s="103">
        <v>143</v>
      </c>
      <c r="L8" s="103">
        <v>102</v>
      </c>
      <c r="M8" s="101">
        <v>37</v>
      </c>
    </row>
    <row r="9" spans="1:14" ht="24.75" customHeight="1">
      <c r="A9" s="37">
        <v>2019</v>
      </c>
      <c r="B9" s="104">
        <v>5001</v>
      </c>
      <c r="C9" s="103">
        <v>358</v>
      </c>
      <c r="D9" s="102">
        <v>4643</v>
      </c>
      <c r="E9" s="103">
        <v>44</v>
      </c>
      <c r="F9" s="103">
        <v>2259</v>
      </c>
      <c r="G9" s="103">
        <v>1116</v>
      </c>
      <c r="H9" s="103">
        <v>461</v>
      </c>
      <c r="I9" s="103">
        <v>258</v>
      </c>
      <c r="J9" s="103">
        <v>208</v>
      </c>
      <c r="K9" s="103">
        <v>145</v>
      </c>
      <c r="L9" s="103">
        <v>123</v>
      </c>
      <c r="M9" s="101">
        <v>29</v>
      </c>
    </row>
    <row r="10" spans="1:14" s="74" customFormat="1" ht="24.75" customHeight="1">
      <c r="A10" s="37">
        <v>2020</v>
      </c>
      <c r="B10" s="104">
        <v>4674</v>
      </c>
      <c r="C10" s="103">
        <v>31</v>
      </c>
      <c r="D10" s="102">
        <v>4643</v>
      </c>
      <c r="E10" s="103">
        <v>44</v>
      </c>
      <c r="F10" s="103">
        <v>2259</v>
      </c>
      <c r="G10" s="103">
        <v>1116</v>
      </c>
      <c r="H10" s="103">
        <v>461</v>
      </c>
      <c r="I10" s="103">
        <v>258</v>
      </c>
      <c r="J10" s="103">
        <v>208</v>
      </c>
      <c r="K10" s="103">
        <v>145</v>
      </c>
      <c r="L10" s="103">
        <v>123</v>
      </c>
      <c r="M10" s="101">
        <v>29</v>
      </c>
    </row>
    <row r="11" spans="1:14" s="74" customFormat="1" ht="24.75" customHeight="1">
      <c r="A11" s="81">
        <v>2021</v>
      </c>
      <c r="B11" s="265">
        <v>4462</v>
      </c>
      <c r="C11" s="264" t="s">
        <v>178</v>
      </c>
      <c r="D11" s="263">
        <v>4462</v>
      </c>
      <c r="E11" s="264">
        <v>44</v>
      </c>
      <c r="F11" s="264">
        <v>2101</v>
      </c>
      <c r="G11" s="264">
        <v>1109</v>
      </c>
      <c r="H11" s="264">
        <v>461</v>
      </c>
      <c r="I11" s="264">
        <v>258</v>
      </c>
      <c r="J11" s="264">
        <v>192</v>
      </c>
      <c r="K11" s="264">
        <v>145</v>
      </c>
      <c r="L11" s="264">
        <v>123</v>
      </c>
      <c r="M11" s="262">
        <v>29</v>
      </c>
    </row>
    <row r="12" spans="1:14" s="11" customFormat="1" ht="18" customHeight="1">
      <c r="A12" s="383" t="s">
        <v>82</v>
      </c>
      <c r="B12" s="383"/>
      <c r="C12" s="383"/>
      <c r="D12" s="383"/>
      <c r="E12" s="383"/>
      <c r="F12" s="383"/>
      <c r="G12" s="383"/>
      <c r="H12" s="383"/>
      <c r="I12" s="406"/>
      <c r="J12" s="406"/>
      <c r="K12" s="406"/>
      <c r="L12" s="406"/>
      <c r="M12" s="406"/>
    </row>
  </sheetData>
  <mergeCells count="18">
    <mergeCell ref="E3:E6"/>
    <mergeCell ref="F3:F6"/>
    <mergeCell ref="A1:M1"/>
    <mergeCell ref="A2:H2"/>
    <mergeCell ref="I2:M2"/>
    <mergeCell ref="M3:M6"/>
    <mergeCell ref="A12:H12"/>
    <mergeCell ref="I12:M12"/>
    <mergeCell ref="G3:G6"/>
    <mergeCell ref="H3:H6"/>
    <mergeCell ref="I3:I6"/>
    <mergeCell ref="J3:J6"/>
    <mergeCell ref="K3:K6"/>
    <mergeCell ref="L3:L6"/>
    <mergeCell ref="A3:A6"/>
    <mergeCell ref="B3:B6"/>
    <mergeCell ref="C3:C6"/>
    <mergeCell ref="D3:D6"/>
  </mergeCells>
  <phoneticPr fontId="26" type="noConversion"/>
  <printOptions horizontalCentered="1"/>
  <pageMargins left="0.78694444894790649" right="0.78694444894790649" top="0.98416668176651001" bottom="0.98416668176651001" header="0" footer="0.59041666984558105"/>
  <pageSetup paperSize="9" scale="66" pageOrder="overThenDown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13"/>
  <sheetViews>
    <sheetView view="pageBreakPreview" zoomScaleNormal="100" zoomScaleSheetLayoutView="100" workbookViewId="0">
      <selection sqref="A1:M1"/>
    </sheetView>
  </sheetViews>
  <sheetFormatPr defaultColWidth="8.88671875" defaultRowHeight="13.5"/>
  <cols>
    <col min="1" max="1" width="8.77734375" style="8" customWidth="1"/>
    <col min="2" max="13" width="7.44140625" style="8" customWidth="1"/>
    <col min="14" max="16" width="11.21875" style="8" customWidth="1"/>
    <col min="17" max="16384" width="8.88671875" style="8"/>
  </cols>
  <sheetData>
    <row r="1" spans="1:14" s="22" customFormat="1" ht="30" customHeight="1">
      <c r="A1" s="393" t="s">
        <v>2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23"/>
    </row>
    <row r="2" spans="1:14" s="77" customFormat="1" ht="15" customHeight="1">
      <c r="A2" s="394" t="s">
        <v>162</v>
      </c>
      <c r="B2" s="394"/>
      <c r="C2" s="394"/>
      <c r="D2" s="394"/>
      <c r="E2" s="394"/>
      <c r="F2" s="394"/>
      <c r="G2" s="394"/>
      <c r="H2" s="394"/>
      <c r="I2" s="394"/>
      <c r="K2" s="75"/>
      <c r="L2" s="75"/>
      <c r="M2" s="79" t="s">
        <v>139</v>
      </c>
    </row>
    <row r="3" spans="1:14" s="73" customFormat="1" ht="20.100000000000001" customHeight="1">
      <c r="A3" s="407" t="s">
        <v>209</v>
      </c>
      <c r="B3" s="409" t="s">
        <v>69</v>
      </c>
      <c r="C3" s="409"/>
      <c r="D3" s="410" t="s">
        <v>98</v>
      </c>
      <c r="E3" s="410"/>
      <c r="F3" s="397" t="s">
        <v>274</v>
      </c>
      <c r="G3" s="405"/>
      <c r="H3" s="397" t="s">
        <v>199</v>
      </c>
      <c r="I3" s="405"/>
      <c r="J3" s="397" t="s">
        <v>77</v>
      </c>
      <c r="K3" s="405"/>
      <c r="L3" s="397" t="s">
        <v>154</v>
      </c>
      <c r="M3" s="405"/>
    </row>
    <row r="4" spans="1:14" s="73" customFormat="1" ht="20.100000000000001" customHeight="1">
      <c r="A4" s="408"/>
      <c r="B4" s="409"/>
      <c r="C4" s="409"/>
      <c r="D4" s="410"/>
      <c r="E4" s="410"/>
      <c r="F4" s="405"/>
      <c r="G4" s="405"/>
      <c r="H4" s="405"/>
      <c r="I4" s="405"/>
      <c r="J4" s="405"/>
      <c r="K4" s="405"/>
      <c r="L4" s="405"/>
      <c r="M4" s="405"/>
    </row>
    <row r="5" spans="1:14" s="73" customFormat="1" ht="20.100000000000001" customHeight="1">
      <c r="A5" s="408"/>
      <c r="B5" s="411" t="s">
        <v>232</v>
      </c>
      <c r="C5" s="411" t="s">
        <v>125</v>
      </c>
      <c r="D5" s="411" t="s">
        <v>232</v>
      </c>
      <c r="E5" s="411" t="s">
        <v>125</v>
      </c>
      <c r="F5" s="411" t="s">
        <v>232</v>
      </c>
      <c r="G5" s="411" t="s">
        <v>125</v>
      </c>
      <c r="H5" s="411" t="s">
        <v>232</v>
      </c>
      <c r="I5" s="411" t="s">
        <v>125</v>
      </c>
      <c r="J5" s="411" t="s">
        <v>232</v>
      </c>
      <c r="K5" s="411" t="s">
        <v>125</v>
      </c>
      <c r="L5" s="411" t="s">
        <v>232</v>
      </c>
      <c r="M5" s="411" t="s">
        <v>125</v>
      </c>
    </row>
    <row r="6" spans="1:14" s="73" customFormat="1" ht="20.100000000000001" customHeight="1">
      <c r="A6" s="408"/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</row>
    <row r="7" spans="1:14" ht="24" customHeight="1">
      <c r="A7" s="90">
        <v>2017</v>
      </c>
      <c r="B7" s="99">
        <v>5046.8</v>
      </c>
      <c r="C7" s="98">
        <v>27708</v>
      </c>
      <c r="D7" s="98">
        <v>4661</v>
      </c>
      <c r="E7" s="98">
        <v>24816</v>
      </c>
      <c r="F7" s="98" t="s">
        <v>79</v>
      </c>
      <c r="G7" s="98" t="s">
        <v>79</v>
      </c>
      <c r="H7" s="98">
        <v>80</v>
      </c>
      <c r="I7" s="98">
        <v>912</v>
      </c>
      <c r="J7" s="98">
        <v>223.8</v>
      </c>
      <c r="K7" s="98">
        <v>338</v>
      </c>
      <c r="L7" s="98">
        <v>82</v>
      </c>
      <c r="M7" s="98">
        <v>1642</v>
      </c>
    </row>
    <row r="8" spans="1:14" ht="24" customHeight="1">
      <c r="A8" s="90">
        <v>2018</v>
      </c>
      <c r="B8" s="99">
        <v>4331.6000000000004</v>
      </c>
      <c r="C8" s="98">
        <v>29123.599999999999</v>
      </c>
      <c r="D8" s="98">
        <v>3849</v>
      </c>
      <c r="E8" s="98">
        <v>25551</v>
      </c>
      <c r="F8" s="98">
        <v>15</v>
      </c>
      <c r="G8" s="98">
        <v>31.599999999999998</v>
      </c>
      <c r="H8" s="98">
        <v>72.3</v>
      </c>
      <c r="I8" s="98">
        <v>791.3</v>
      </c>
      <c r="J8" s="98">
        <v>290.7</v>
      </c>
      <c r="K8" s="98">
        <v>426.7</v>
      </c>
      <c r="L8" s="98">
        <v>104.6</v>
      </c>
      <c r="M8" s="98">
        <v>2323</v>
      </c>
    </row>
    <row r="9" spans="1:14" ht="24" customHeight="1">
      <c r="A9" s="37">
        <v>2019</v>
      </c>
      <c r="B9" s="97">
        <v>4256.5</v>
      </c>
      <c r="C9" s="96">
        <v>20955.3</v>
      </c>
      <c r="D9" s="96">
        <v>3776</v>
      </c>
      <c r="E9" s="96">
        <v>17290.099999999999</v>
      </c>
      <c r="F9" s="96">
        <v>14.100000000000001</v>
      </c>
      <c r="G9" s="96">
        <v>43.800000000000004</v>
      </c>
      <c r="H9" s="96">
        <v>76.5</v>
      </c>
      <c r="I9" s="96">
        <v>400.3</v>
      </c>
      <c r="J9" s="96">
        <v>283.60000000000002</v>
      </c>
      <c r="K9" s="96">
        <v>409.1</v>
      </c>
      <c r="L9" s="96">
        <v>106.3</v>
      </c>
      <c r="M9" s="96">
        <v>2812</v>
      </c>
    </row>
    <row r="10" spans="1:14" s="73" customFormat="1" ht="24" customHeight="1">
      <c r="A10" s="68">
        <v>2020</v>
      </c>
      <c r="B10" s="97">
        <v>4232.46</v>
      </c>
      <c r="C10" s="96">
        <v>19486.55</v>
      </c>
      <c r="D10" s="96">
        <v>3760</v>
      </c>
      <c r="E10" s="96">
        <v>16579.5</v>
      </c>
      <c r="F10" s="96">
        <v>14.68</v>
      </c>
      <c r="G10" s="96">
        <v>41</v>
      </c>
      <c r="H10" s="96">
        <v>81.08</v>
      </c>
      <c r="I10" s="96">
        <v>351.99</v>
      </c>
      <c r="J10" s="96">
        <v>265.5</v>
      </c>
      <c r="K10" s="96">
        <v>328.06</v>
      </c>
      <c r="L10" s="96">
        <v>111.2</v>
      </c>
      <c r="M10" s="96">
        <v>2186</v>
      </c>
    </row>
    <row r="11" spans="1:14" s="73" customFormat="1" ht="24" customHeight="1">
      <c r="A11" s="67">
        <v>2021</v>
      </c>
      <c r="B11" s="267">
        <v>4238.6000000000004</v>
      </c>
      <c r="C11" s="266">
        <v>22591.5</v>
      </c>
      <c r="D11" s="266">
        <v>3762</v>
      </c>
      <c r="E11" s="266">
        <v>19105.8</v>
      </c>
      <c r="F11" s="266">
        <v>15.8</v>
      </c>
      <c r="G11" s="266">
        <v>48.7</v>
      </c>
      <c r="H11" s="266">
        <v>88.3</v>
      </c>
      <c r="I11" s="266">
        <v>547.70000000000005</v>
      </c>
      <c r="J11" s="266">
        <v>255.4</v>
      </c>
      <c r="K11" s="266">
        <v>454.9</v>
      </c>
      <c r="L11" s="266">
        <v>117.1</v>
      </c>
      <c r="M11" s="266">
        <v>2434.4</v>
      </c>
    </row>
    <row r="12" spans="1:14" s="76" customFormat="1" ht="18" customHeight="1">
      <c r="A12" s="383" t="s">
        <v>13</v>
      </c>
      <c r="B12" s="383"/>
      <c r="C12" s="383"/>
      <c r="D12" s="383"/>
      <c r="E12" s="383"/>
      <c r="F12" s="383"/>
      <c r="G12" s="383"/>
      <c r="H12" s="383"/>
      <c r="I12" s="383"/>
      <c r="K12" s="52"/>
      <c r="L12" s="52"/>
      <c r="M12" s="78"/>
    </row>
    <row r="13" spans="1:14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</sheetData>
  <mergeCells count="22">
    <mergeCell ref="A12:I12"/>
    <mergeCell ref="I5:I6"/>
    <mergeCell ref="J5:J6"/>
    <mergeCell ref="K5:K6"/>
    <mergeCell ref="L5:L6"/>
    <mergeCell ref="C5:C6"/>
    <mergeCell ref="D5:D6"/>
    <mergeCell ref="E5:E6"/>
    <mergeCell ref="F5:F6"/>
    <mergeCell ref="G5:G6"/>
    <mergeCell ref="H5:H6"/>
    <mergeCell ref="A1:M1"/>
    <mergeCell ref="A2:I2"/>
    <mergeCell ref="A3:A6"/>
    <mergeCell ref="B3:C4"/>
    <mergeCell ref="D3:E4"/>
    <mergeCell ref="F3:G4"/>
    <mergeCell ref="H3:I4"/>
    <mergeCell ref="J3:K4"/>
    <mergeCell ref="L3:M4"/>
    <mergeCell ref="B5:B6"/>
    <mergeCell ref="M5:M6"/>
  </mergeCells>
  <phoneticPr fontId="26" type="noConversion"/>
  <printOptions horizontalCentered="1"/>
  <pageMargins left="0.69972223043441772" right="0.69972223043441772" top="0.75" bottom="0.75" header="0.30000001192092896" footer="0.30000001192092896"/>
  <pageSetup paperSize="9" pageOrder="overThenDown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J12"/>
  <sheetViews>
    <sheetView view="pageBreakPreview" zoomScaleNormal="100" zoomScaleSheetLayoutView="100" workbookViewId="0">
      <selection sqref="A1:I1"/>
    </sheetView>
  </sheetViews>
  <sheetFormatPr defaultColWidth="8.88671875" defaultRowHeight="13.5"/>
  <cols>
    <col min="1" max="1" width="8.77734375" style="8" customWidth="1"/>
    <col min="2" max="2" width="8.44140625" style="8" customWidth="1"/>
    <col min="3" max="3" width="9.33203125" style="8" bestFit="1" customWidth="1"/>
    <col min="4" max="4" width="8.44140625" style="8" customWidth="1"/>
    <col min="5" max="5" width="9.33203125" style="8" bestFit="1" customWidth="1"/>
    <col min="6" max="9" width="8.44140625" style="8" customWidth="1"/>
    <col min="10" max="16384" width="8.88671875" style="8"/>
  </cols>
  <sheetData>
    <row r="1" spans="1:10" s="22" customFormat="1" ht="20.100000000000001" customHeight="1">
      <c r="A1" s="393" t="s">
        <v>138</v>
      </c>
      <c r="B1" s="393"/>
      <c r="C1" s="393"/>
      <c r="D1" s="393"/>
      <c r="E1" s="393"/>
      <c r="F1" s="393"/>
      <c r="G1" s="393"/>
      <c r="H1" s="393"/>
      <c r="I1" s="393"/>
      <c r="J1" s="23"/>
    </row>
    <row r="2" spans="1:10" s="7" customFormat="1" ht="15" customHeight="1">
      <c r="A2" s="394" t="s">
        <v>162</v>
      </c>
      <c r="B2" s="394"/>
      <c r="C2" s="394"/>
      <c r="D2" s="394"/>
      <c r="E2" s="394"/>
      <c r="F2" s="394"/>
      <c r="H2" s="75"/>
      <c r="I2" s="79" t="s">
        <v>139</v>
      </c>
    </row>
    <row r="3" spans="1:10" s="6" customFormat="1" ht="17.45" customHeight="1">
      <c r="A3" s="408" t="s">
        <v>209</v>
      </c>
      <c r="B3" s="412" t="s">
        <v>76</v>
      </c>
      <c r="C3" s="413"/>
      <c r="D3" s="412" t="s">
        <v>144</v>
      </c>
      <c r="E3" s="413"/>
      <c r="F3" s="413"/>
      <c r="G3" s="412" t="s">
        <v>120</v>
      </c>
      <c r="H3" s="413"/>
      <c r="I3" s="413"/>
    </row>
    <row r="4" spans="1:10" s="6" customFormat="1" ht="17.45" customHeight="1">
      <c r="A4" s="408"/>
      <c r="B4" s="397" t="s">
        <v>87</v>
      </c>
      <c r="C4" s="401" t="s">
        <v>125</v>
      </c>
      <c r="D4" s="401" t="s">
        <v>70</v>
      </c>
      <c r="E4" s="385" t="s">
        <v>311</v>
      </c>
      <c r="F4" s="386"/>
      <c r="G4" s="401" t="s">
        <v>70</v>
      </c>
      <c r="H4" s="385" t="s">
        <v>311</v>
      </c>
      <c r="I4" s="386"/>
    </row>
    <row r="5" spans="1:10" s="6" customFormat="1" ht="17.45" customHeight="1">
      <c r="A5" s="408"/>
      <c r="B5" s="405"/>
      <c r="C5" s="403"/>
      <c r="D5" s="403"/>
      <c r="E5" s="70"/>
      <c r="F5" s="93" t="s">
        <v>264</v>
      </c>
      <c r="G5" s="403"/>
      <c r="H5" s="70"/>
      <c r="I5" s="93" t="s">
        <v>264</v>
      </c>
    </row>
    <row r="6" spans="1:10" s="6" customFormat="1" ht="26.25" customHeight="1">
      <c r="A6" s="90">
        <v>2017</v>
      </c>
      <c r="B6" s="240">
        <v>4661</v>
      </c>
      <c r="C6" s="239">
        <v>24816</v>
      </c>
      <c r="D6" s="239">
        <v>4661</v>
      </c>
      <c r="E6" s="238">
        <v>24816</v>
      </c>
      <c r="F6" s="238">
        <v>532</v>
      </c>
      <c r="G6" s="239" t="s">
        <v>178</v>
      </c>
      <c r="H6" s="238" t="s">
        <v>178</v>
      </c>
      <c r="I6" s="238" t="s">
        <v>178</v>
      </c>
    </row>
    <row r="7" spans="1:10" s="6" customFormat="1" ht="26.25" customHeight="1">
      <c r="A7" s="90">
        <v>2018</v>
      </c>
      <c r="B7" s="240">
        <v>3849</v>
      </c>
      <c r="C7" s="239">
        <v>25551</v>
      </c>
      <c r="D7" s="239">
        <v>3847</v>
      </c>
      <c r="E7" s="238">
        <v>25544</v>
      </c>
      <c r="F7" s="238">
        <v>664</v>
      </c>
      <c r="G7" s="238">
        <v>2</v>
      </c>
      <c r="H7" s="238">
        <v>7</v>
      </c>
      <c r="I7" s="238">
        <v>347</v>
      </c>
    </row>
    <row r="8" spans="1:10" s="6" customFormat="1" ht="26.25" customHeight="1">
      <c r="A8" s="90">
        <v>2019</v>
      </c>
      <c r="B8" s="240">
        <v>3776</v>
      </c>
      <c r="C8" s="239">
        <v>17290.099999999999</v>
      </c>
      <c r="D8" s="239">
        <v>3774</v>
      </c>
      <c r="E8" s="238">
        <v>17285</v>
      </c>
      <c r="F8" s="238">
        <v>458</v>
      </c>
      <c r="G8" s="238">
        <v>2</v>
      </c>
      <c r="H8" s="238">
        <v>5.0999999999999996</v>
      </c>
      <c r="I8" s="238">
        <v>255</v>
      </c>
    </row>
    <row r="9" spans="1:10" s="6" customFormat="1" ht="26.25" customHeight="1">
      <c r="A9" s="90">
        <v>2020</v>
      </c>
      <c r="B9" s="240">
        <v>3760</v>
      </c>
      <c r="C9" s="239">
        <v>16580</v>
      </c>
      <c r="D9" s="239">
        <v>3759</v>
      </c>
      <c r="E9" s="238">
        <v>16577</v>
      </c>
      <c r="F9" s="238">
        <v>441</v>
      </c>
      <c r="G9" s="238">
        <v>1</v>
      </c>
      <c r="H9" s="238">
        <v>3</v>
      </c>
      <c r="I9" s="238">
        <v>251</v>
      </c>
    </row>
    <row r="10" spans="1:10" s="6" customFormat="1" ht="26.25" customHeight="1">
      <c r="A10" s="67">
        <v>2021</v>
      </c>
      <c r="B10" s="247">
        <v>3762</v>
      </c>
      <c r="C10" s="230">
        <v>19106</v>
      </c>
      <c r="D10" s="230">
        <v>3760</v>
      </c>
      <c r="E10" s="230">
        <v>19101</v>
      </c>
      <c r="F10" s="230">
        <v>508</v>
      </c>
      <c r="G10" s="359">
        <v>1.6</v>
      </c>
      <c r="H10" s="230">
        <v>5</v>
      </c>
      <c r="I10" s="230">
        <v>324</v>
      </c>
    </row>
    <row r="11" spans="1:10" ht="15" customHeight="1">
      <c r="A11" s="383" t="s">
        <v>13</v>
      </c>
      <c r="B11" s="383"/>
      <c r="C11" s="383"/>
      <c r="D11" s="383"/>
      <c r="E11" s="383"/>
      <c r="F11" s="383"/>
      <c r="G11" s="406"/>
      <c r="H11" s="406"/>
      <c r="I11" s="406"/>
    </row>
    <row r="12" spans="1:10" ht="15" customHeight="1">
      <c r="A12" s="77" t="s">
        <v>305</v>
      </c>
    </row>
  </sheetData>
  <mergeCells count="14">
    <mergeCell ref="A1:I1"/>
    <mergeCell ref="A11:F11"/>
    <mergeCell ref="A2:F2"/>
    <mergeCell ref="G11:I11"/>
    <mergeCell ref="B4:B5"/>
    <mergeCell ref="C4:C5"/>
    <mergeCell ref="D4:D5"/>
    <mergeCell ref="G4:G5"/>
    <mergeCell ref="A3:A5"/>
    <mergeCell ref="G3:I3"/>
    <mergeCell ref="E4:F4"/>
    <mergeCell ref="B3:C3"/>
    <mergeCell ref="D3:F3"/>
    <mergeCell ref="H4:I4"/>
  </mergeCells>
  <phoneticPr fontId="26" type="noConversion"/>
  <printOptions horizontalCentered="1"/>
  <pageMargins left="0.78694444894790649" right="0.78694444894790649" top="0.98416668176651001" bottom="0.98416668176651001" header="0" footer="0.59041666984558105"/>
  <pageSetup paperSize="9" scale="66" pageOrder="overThenDown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P12"/>
  <sheetViews>
    <sheetView view="pageBreakPreview" zoomScaleNormal="100" zoomScaleSheetLayoutView="100" workbookViewId="0">
      <selection sqref="A1:O1"/>
    </sheetView>
  </sheetViews>
  <sheetFormatPr defaultColWidth="8.88671875" defaultRowHeight="13.5"/>
  <cols>
    <col min="1" max="1" width="8.77734375" style="8" customWidth="1"/>
    <col min="2" max="2" width="7.33203125" style="8" customWidth="1"/>
    <col min="3" max="3" width="7.77734375" style="8" customWidth="1"/>
    <col min="4" max="5" width="7.33203125" style="8" customWidth="1"/>
    <col min="6" max="6" width="7.77734375" style="8" customWidth="1"/>
    <col min="7" max="8" width="7.33203125" style="8" customWidth="1"/>
    <col min="9" max="9" width="7.77734375" style="8" customWidth="1"/>
    <col min="10" max="12" width="7.33203125" style="8" customWidth="1"/>
    <col min="13" max="13" width="6.77734375" style="8" customWidth="1"/>
    <col min="14" max="15" width="7.33203125" style="8" customWidth="1"/>
    <col min="16" max="16384" width="8.88671875" style="8"/>
  </cols>
  <sheetData>
    <row r="1" spans="1:16" s="25" customFormat="1" ht="20.100000000000001" customHeight="1">
      <c r="A1" s="393" t="s">
        <v>207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</row>
    <row r="2" spans="1:16" s="74" customFormat="1" ht="15" customHeight="1">
      <c r="A2" s="394" t="s">
        <v>162</v>
      </c>
      <c r="B2" s="394"/>
      <c r="C2" s="394"/>
      <c r="D2" s="394"/>
      <c r="E2" s="394"/>
      <c r="F2" s="394"/>
      <c r="G2" s="394"/>
      <c r="H2" s="394"/>
      <c r="I2" s="394"/>
      <c r="J2" s="394"/>
      <c r="K2" s="404" t="s">
        <v>139</v>
      </c>
      <c r="L2" s="404"/>
      <c r="M2" s="404"/>
      <c r="N2" s="404"/>
      <c r="O2" s="404"/>
    </row>
    <row r="3" spans="1:16" s="74" customFormat="1" ht="17.45" customHeight="1">
      <c r="A3" s="407" t="s">
        <v>209</v>
      </c>
      <c r="B3" s="418" t="s">
        <v>76</v>
      </c>
      <c r="C3" s="419"/>
      <c r="D3" s="414" t="s">
        <v>288</v>
      </c>
      <c r="E3" s="415"/>
      <c r="F3" s="416"/>
      <c r="G3" s="414" t="s">
        <v>300</v>
      </c>
      <c r="H3" s="415"/>
      <c r="I3" s="416"/>
      <c r="J3" s="414" t="s">
        <v>248</v>
      </c>
      <c r="K3" s="415"/>
      <c r="L3" s="416"/>
      <c r="M3" s="414" t="s">
        <v>273</v>
      </c>
      <c r="N3" s="415"/>
      <c r="O3" s="416"/>
    </row>
    <row r="4" spans="1:16" s="74" customFormat="1" ht="17.45" customHeight="1">
      <c r="A4" s="408"/>
      <c r="B4" s="411" t="s">
        <v>113</v>
      </c>
      <c r="C4" s="411" t="s">
        <v>125</v>
      </c>
      <c r="D4" s="411" t="s">
        <v>113</v>
      </c>
      <c r="E4" s="417" t="s">
        <v>311</v>
      </c>
      <c r="F4" s="411"/>
      <c r="G4" s="411" t="s">
        <v>113</v>
      </c>
      <c r="H4" s="417" t="s">
        <v>311</v>
      </c>
      <c r="I4" s="411"/>
      <c r="J4" s="411" t="s">
        <v>113</v>
      </c>
      <c r="K4" s="417" t="s">
        <v>311</v>
      </c>
      <c r="L4" s="411"/>
      <c r="M4" s="411" t="s">
        <v>113</v>
      </c>
      <c r="N4" s="417" t="s">
        <v>311</v>
      </c>
      <c r="O4" s="411"/>
    </row>
    <row r="5" spans="1:16" s="74" customFormat="1" ht="17.45" customHeight="1">
      <c r="A5" s="408"/>
      <c r="B5" s="411"/>
      <c r="C5" s="411"/>
      <c r="D5" s="411"/>
      <c r="E5" s="94"/>
      <c r="F5" s="82" t="s">
        <v>264</v>
      </c>
      <c r="G5" s="411"/>
      <c r="H5" s="94"/>
      <c r="I5" s="82" t="s">
        <v>264</v>
      </c>
      <c r="J5" s="411"/>
      <c r="K5" s="94"/>
      <c r="L5" s="82" t="s">
        <v>264</v>
      </c>
      <c r="M5" s="411"/>
      <c r="N5" s="94"/>
      <c r="O5" s="82" t="s">
        <v>264</v>
      </c>
    </row>
    <row r="6" spans="1:16" ht="25.5" customHeight="1">
      <c r="A6" s="90">
        <v>2017</v>
      </c>
      <c r="B6" s="249">
        <v>0</v>
      </c>
      <c r="C6" s="231">
        <v>0</v>
      </c>
      <c r="D6" s="231">
        <v>0</v>
      </c>
      <c r="E6" s="231">
        <v>0</v>
      </c>
      <c r="F6" s="251">
        <v>0</v>
      </c>
      <c r="G6" s="231">
        <v>0</v>
      </c>
      <c r="H6" s="231">
        <v>0</v>
      </c>
      <c r="I6" s="251">
        <v>0</v>
      </c>
      <c r="J6" s="231">
        <v>0</v>
      </c>
      <c r="K6" s="231">
        <v>0</v>
      </c>
      <c r="L6" s="251">
        <v>0</v>
      </c>
      <c r="M6" s="231">
        <v>0</v>
      </c>
      <c r="N6" s="231">
        <v>0</v>
      </c>
      <c r="O6" s="241">
        <v>0</v>
      </c>
    </row>
    <row r="7" spans="1:16" ht="25.5" customHeight="1">
      <c r="A7" s="90">
        <v>2018</v>
      </c>
      <c r="B7" s="249">
        <v>15</v>
      </c>
      <c r="C7" s="231">
        <v>31.599999999999998</v>
      </c>
      <c r="D7" s="231">
        <v>3</v>
      </c>
      <c r="E7" s="231">
        <v>6.4</v>
      </c>
      <c r="F7" s="238">
        <v>213</v>
      </c>
      <c r="G7" s="231">
        <v>11</v>
      </c>
      <c r="H7" s="231">
        <v>21.4</v>
      </c>
      <c r="I7" s="238">
        <v>195</v>
      </c>
      <c r="J7" s="231">
        <v>1</v>
      </c>
      <c r="K7" s="231">
        <v>3.8</v>
      </c>
      <c r="L7" s="238">
        <v>379</v>
      </c>
      <c r="M7" s="231">
        <v>0</v>
      </c>
      <c r="N7" s="231">
        <v>0</v>
      </c>
      <c r="O7" s="241">
        <v>0</v>
      </c>
    </row>
    <row r="8" spans="1:16" ht="25.5" customHeight="1">
      <c r="A8" s="37">
        <v>2019</v>
      </c>
      <c r="B8" s="248">
        <v>14.100000000000001</v>
      </c>
      <c r="C8" s="251">
        <v>43.800000000000004</v>
      </c>
      <c r="D8" s="251">
        <v>3.2</v>
      </c>
      <c r="E8" s="251">
        <v>10</v>
      </c>
      <c r="F8" s="238">
        <v>320</v>
      </c>
      <c r="G8" s="251">
        <v>9.6</v>
      </c>
      <c r="H8" s="251">
        <v>28.7</v>
      </c>
      <c r="I8" s="238">
        <v>299</v>
      </c>
      <c r="J8" s="251">
        <v>1.3</v>
      </c>
      <c r="K8" s="251">
        <v>5.0999999999999996</v>
      </c>
      <c r="L8" s="238">
        <v>389</v>
      </c>
      <c r="M8" s="251">
        <v>0</v>
      </c>
      <c r="N8" s="251">
        <v>0</v>
      </c>
      <c r="O8" s="241">
        <v>0</v>
      </c>
    </row>
    <row r="9" spans="1:16" s="74" customFormat="1" ht="25.5" customHeight="1">
      <c r="A9" s="68">
        <v>2020</v>
      </c>
      <c r="B9" s="248">
        <v>14.7</v>
      </c>
      <c r="C9" s="251">
        <v>41</v>
      </c>
      <c r="D9" s="251">
        <v>3</v>
      </c>
      <c r="E9" s="251">
        <v>8.4</v>
      </c>
      <c r="F9" s="238">
        <v>281</v>
      </c>
      <c r="G9" s="251">
        <v>11</v>
      </c>
      <c r="H9" s="251">
        <v>30.8</v>
      </c>
      <c r="I9" s="238">
        <v>283</v>
      </c>
      <c r="J9" s="251">
        <v>0.7</v>
      </c>
      <c r="K9" s="251">
        <v>1.8</v>
      </c>
      <c r="L9" s="238">
        <v>247</v>
      </c>
      <c r="M9" s="251">
        <v>0</v>
      </c>
      <c r="N9" s="251">
        <v>0</v>
      </c>
      <c r="O9" s="241">
        <v>0</v>
      </c>
    </row>
    <row r="10" spans="1:16" s="74" customFormat="1" ht="25.5" customHeight="1">
      <c r="A10" s="67">
        <v>2021</v>
      </c>
      <c r="B10" s="227">
        <v>15.8</v>
      </c>
      <c r="C10" s="258">
        <v>48.7</v>
      </c>
      <c r="D10" s="258">
        <v>3</v>
      </c>
      <c r="E10" s="258">
        <v>9.4</v>
      </c>
      <c r="F10" s="230">
        <v>312</v>
      </c>
      <c r="G10" s="258">
        <v>11.9</v>
      </c>
      <c r="H10" s="258">
        <v>35.6</v>
      </c>
      <c r="I10" s="230">
        <v>299</v>
      </c>
      <c r="J10" s="258">
        <v>0.9</v>
      </c>
      <c r="K10" s="258">
        <v>3.8</v>
      </c>
      <c r="L10" s="230">
        <v>420</v>
      </c>
      <c r="M10" s="258">
        <v>0</v>
      </c>
      <c r="N10" s="258">
        <v>0</v>
      </c>
      <c r="O10" s="252">
        <v>0</v>
      </c>
    </row>
    <row r="11" spans="1:16" s="74" customFormat="1" ht="17.100000000000001" customHeight="1">
      <c r="A11" s="383" t="s">
        <v>13</v>
      </c>
      <c r="B11" s="383"/>
      <c r="C11" s="383"/>
      <c r="D11" s="383"/>
      <c r="E11" s="383"/>
      <c r="F11" s="383"/>
      <c r="G11" s="383"/>
      <c r="H11" s="383"/>
      <c r="I11" s="383"/>
      <c r="J11" s="383"/>
      <c r="K11" s="406"/>
      <c r="L11" s="406"/>
      <c r="M11" s="406"/>
      <c r="N11" s="406"/>
      <c r="O11" s="406"/>
    </row>
    <row r="12" spans="1:16" ht="23.1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</sheetData>
  <mergeCells count="21">
    <mergeCell ref="A1:O1"/>
    <mergeCell ref="A2:J2"/>
    <mergeCell ref="K2:O2"/>
    <mergeCell ref="A3:A5"/>
    <mergeCell ref="B3:C3"/>
    <mergeCell ref="D3:F3"/>
    <mergeCell ref="G3:I3"/>
    <mergeCell ref="J3:L3"/>
    <mergeCell ref="N4:O4"/>
    <mergeCell ref="A11:J11"/>
    <mergeCell ref="K11:O11"/>
    <mergeCell ref="M3:O3"/>
    <mergeCell ref="B4:B5"/>
    <mergeCell ref="C4:C5"/>
    <mergeCell ref="D4:D5"/>
    <mergeCell ref="E4:F4"/>
    <mergeCell ref="G4:G5"/>
    <mergeCell ref="H4:I4"/>
    <mergeCell ref="J4:J5"/>
    <mergeCell ref="K4:L4"/>
    <mergeCell ref="M4:M5"/>
  </mergeCells>
  <phoneticPr fontId="26" type="noConversion"/>
  <printOptions horizontalCentered="1"/>
  <pageMargins left="0.78694444894790649" right="0.78694444894790649" top="0.98416668176651001" bottom="0.98416668176651001" header="0" footer="0.59041666984558105"/>
  <pageSetup paperSize="9" scale="66" pageOrder="overThenDown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M11"/>
  <sheetViews>
    <sheetView view="pageBreakPreview" zoomScaleNormal="100" zoomScaleSheetLayoutView="100" workbookViewId="0">
      <selection sqref="A1:L1"/>
    </sheetView>
  </sheetViews>
  <sheetFormatPr defaultColWidth="8.88671875" defaultRowHeight="13.5"/>
  <cols>
    <col min="1" max="1" width="8.77734375" style="8" customWidth="1"/>
    <col min="2" max="12" width="7.77734375" style="8" customWidth="1"/>
    <col min="13" max="16384" width="8.88671875" style="8"/>
  </cols>
  <sheetData>
    <row r="1" spans="1:13" ht="19.5" customHeight="1">
      <c r="A1" s="393" t="s">
        <v>328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117"/>
    </row>
    <row r="2" spans="1:13" ht="15" customHeight="1">
      <c r="A2" s="420" t="s">
        <v>162</v>
      </c>
      <c r="B2" s="420"/>
      <c r="C2" s="420"/>
      <c r="D2" s="420"/>
      <c r="E2" s="420"/>
      <c r="F2" s="420"/>
      <c r="G2" s="420"/>
      <c r="H2" s="420"/>
      <c r="I2" s="422" t="s">
        <v>64</v>
      </c>
      <c r="J2" s="422"/>
      <c r="K2" s="422"/>
      <c r="L2" s="422"/>
      <c r="M2" s="112"/>
    </row>
    <row r="3" spans="1:13">
      <c r="A3" s="427" t="s">
        <v>209</v>
      </c>
      <c r="B3" s="423" t="s">
        <v>73</v>
      </c>
      <c r="C3" s="423"/>
      <c r="D3" s="424" t="s">
        <v>68</v>
      </c>
      <c r="E3" s="425"/>
      <c r="F3" s="426"/>
      <c r="G3" s="424" t="s">
        <v>136</v>
      </c>
      <c r="H3" s="425"/>
      <c r="I3" s="426"/>
      <c r="J3" s="424" t="s">
        <v>9</v>
      </c>
      <c r="K3" s="425"/>
      <c r="L3" s="426"/>
      <c r="M3" s="112"/>
    </row>
    <row r="4" spans="1:13">
      <c r="A4" s="428"/>
      <c r="B4" s="411" t="s">
        <v>113</v>
      </c>
      <c r="C4" s="411" t="s">
        <v>125</v>
      </c>
      <c r="D4" s="411" t="s">
        <v>113</v>
      </c>
      <c r="E4" s="417" t="s">
        <v>311</v>
      </c>
      <c r="F4" s="411"/>
      <c r="G4" s="411" t="s">
        <v>113</v>
      </c>
      <c r="H4" s="417" t="s">
        <v>311</v>
      </c>
      <c r="I4" s="411"/>
      <c r="J4" s="430" t="s">
        <v>113</v>
      </c>
      <c r="K4" s="417" t="s">
        <v>311</v>
      </c>
      <c r="L4" s="411"/>
      <c r="M4" s="112"/>
    </row>
    <row r="5" spans="1:13">
      <c r="A5" s="429"/>
      <c r="B5" s="411"/>
      <c r="C5" s="411"/>
      <c r="D5" s="411"/>
      <c r="E5" s="94"/>
      <c r="F5" s="82" t="s">
        <v>264</v>
      </c>
      <c r="G5" s="411"/>
      <c r="H5" s="94"/>
      <c r="I5" s="371" t="s">
        <v>264</v>
      </c>
      <c r="J5" s="431"/>
      <c r="K5" s="94"/>
      <c r="L5" s="371" t="s">
        <v>264</v>
      </c>
      <c r="M5" s="112"/>
    </row>
    <row r="6" spans="1:13" ht="27" customHeight="1">
      <c r="A6" s="111">
        <v>2017</v>
      </c>
      <c r="B6" s="92">
        <v>80</v>
      </c>
      <c r="C6" s="91">
        <v>912</v>
      </c>
      <c r="D6" s="91">
        <v>80</v>
      </c>
      <c r="E6" s="91">
        <v>912</v>
      </c>
      <c r="F6" s="106">
        <v>1140</v>
      </c>
      <c r="G6" s="91" t="s">
        <v>259</v>
      </c>
      <c r="H6" s="91" t="s">
        <v>259</v>
      </c>
      <c r="I6" s="106" t="s">
        <v>259</v>
      </c>
      <c r="J6" s="91" t="s">
        <v>178</v>
      </c>
      <c r="K6" s="91" t="s">
        <v>178</v>
      </c>
      <c r="L6" s="105" t="s">
        <v>178</v>
      </c>
      <c r="M6" s="2"/>
    </row>
    <row r="7" spans="1:13" ht="27" customHeight="1">
      <c r="A7" s="111">
        <v>2018</v>
      </c>
      <c r="B7" s="92">
        <v>72.3</v>
      </c>
      <c r="C7" s="91">
        <v>791.3</v>
      </c>
      <c r="D7" s="108">
        <v>68</v>
      </c>
      <c r="E7" s="91">
        <v>787</v>
      </c>
      <c r="F7" s="106">
        <v>1157</v>
      </c>
      <c r="G7" s="91">
        <v>1.2</v>
      </c>
      <c r="H7" s="91">
        <v>0.9</v>
      </c>
      <c r="I7" s="106">
        <v>80</v>
      </c>
      <c r="J7" s="91">
        <v>3.1</v>
      </c>
      <c r="K7" s="91">
        <v>3.4</v>
      </c>
      <c r="L7" s="105">
        <v>223</v>
      </c>
      <c r="M7" s="2"/>
    </row>
    <row r="8" spans="1:13" ht="27" customHeight="1">
      <c r="A8" s="37">
        <v>2019</v>
      </c>
      <c r="B8" s="109">
        <v>76.5</v>
      </c>
      <c r="C8" s="110">
        <v>400.3</v>
      </c>
      <c r="D8" s="108">
        <v>72.3</v>
      </c>
      <c r="E8" s="110">
        <v>391</v>
      </c>
      <c r="F8" s="106">
        <v>541</v>
      </c>
      <c r="G8" s="110">
        <v>0.8</v>
      </c>
      <c r="H8" s="110">
        <v>0.6</v>
      </c>
      <c r="I8" s="106">
        <v>70</v>
      </c>
      <c r="J8" s="110">
        <v>3.4</v>
      </c>
      <c r="K8" s="110">
        <v>8.6999999999999993</v>
      </c>
      <c r="L8" s="105">
        <v>255</v>
      </c>
      <c r="M8" s="2"/>
    </row>
    <row r="9" spans="1:13" ht="27" customHeight="1">
      <c r="A9" s="68">
        <v>2020</v>
      </c>
      <c r="B9" s="109">
        <v>81.099999999999994</v>
      </c>
      <c r="C9" s="110">
        <v>352</v>
      </c>
      <c r="D9" s="108">
        <v>76.7</v>
      </c>
      <c r="E9" s="110">
        <v>336</v>
      </c>
      <c r="F9" s="342">
        <v>438</v>
      </c>
      <c r="G9" s="110">
        <v>1</v>
      </c>
      <c r="H9" s="110">
        <v>7.9</v>
      </c>
      <c r="I9" s="342">
        <v>79</v>
      </c>
      <c r="J9" s="110">
        <v>3.4</v>
      </c>
      <c r="K9" s="110">
        <v>8.1</v>
      </c>
      <c r="L9" s="105">
        <v>238</v>
      </c>
      <c r="M9" s="112"/>
    </row>
    <row r="10" spans="1:13" ht="27" customHeight="1">
      <c r="A10" s="67">
        <v>2021</v>
      </c>
      <c r="B10" s="284">
        <v>88.3</v>
      </c>
      <c r="C10" s="268">
        <v>547.70000000000005</v>
      </c>
      <c r="D10" s="268">
        <v>84</v>
      </c>
      <c r="E10" s="268">
        <v>539.29999999999995</v>
      </c>
      <c r="F10" s="327">
        <v>642</v>
      </c>
      <c r="G10" s="268">
        <v>1.4</v>
      </c>
      <c r="H10" s="268">
        <v>1.1000000000000001</v>
      </c>
      <c r="I10" s="327">
        <v>78</v>
      </c>
      <c r="J10" s="268">
        <v>2.9</v>
      </c>
      <c r="K10" s="268">
        <v>7.3</v>
      </c>
      <c r="L10" s="350">
        <v>253</v>
      </c>
      <c r="M10" s="112"/>
    </row>
    <row r="11" spans="1:13">
      <c r="A11" s="383" t="s">
        <v>13</v>
      </c>
      <c r="B11" s="383"/>
      <c r="C11" s="383"/>
      <c r="D11" s="383"/>
      <c r="E11" s="383"/>
      <c r="F11" s="383"/>
      <c r="G11" s="383"/>
      <c r="H11" s="383"/>
      <c r="I11" s="421"/>
      <c r="J11" s="421"/>
      <c r="K11" s="421"/>
      <c r="L11" s="421"/>
      <c r="M11" s="112"/>
    </row>
  </sheetData>
  <mergeCells count="18">
    <mergeCell ref="E4:F4"/>
    <mergeCell ref="G4:G5"/>
    <mergeCell ref="A1:L1"/>
    <mergeCell ref="A11:H11"/>
    <mergeCell ref="A2:H2"/>
    <mergeCell ref="I11:L11"/>
    <mergeCell ref="I2:L2"/>
    <mergeCell ref="B4:B5"/>
    <mergeCell ref="C4:C5"/>
    <mergeCell ref="H4:I4"/>
    <mergeCell ref="B3:C3"/>
    <mergeCell ref="J3:L3"/>
    <mergeCell ref="D3:F3"/>
    <mergeCell ref="G3:I3"/>
    <mergeCell ref="A3:A5"/>
    <mergeCell ref="K4:L4"/>
    <mergeCell ref="J4:J5"/>
    <mergeCell ref="D4:D5"/>
  </mergeCells>
  <phoneticPr fontId="26" type="noConversion"/>
  <printOptions horizontalCentered="1"/>
  <pageMargins left="0.78694444894790649" right="0.78694444894790649" top="0.98416668176651001" bottom="0.98416668176651001" header="0" footer="0.59041666984558105"/>
  <pageSetup paperSize="9" scale="66" pageOrder="overThenDown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P13"/>
  <sheetViews>
    <sheetView view="pageBreakPreview" zoomScaleNormal="100" zoomScaleSheetLayoutView="100" workbookViewId="0">
      <selection sqref="A1:O1"/>
    </sheetView>
  </sheetViews>
  <sheetFormatPr defaultColWidth="8.88671875" defaultRowHeight="13.5"/>
  <cols>
    <col min="1" max="1" width="8.77734375" style="8" customWidth="1"/>
    <col min="2" max="15" width="7.77734375" style="8" customWidth="1"/>
    <col min="16" max="16384" width="8.88671875" style="8"/>
  </cols>
  <sheetData>
    <row r="1" spans="1:16" s="18" customFormat="1" ht="30" customHeight="1">
      <c r="A1" s="393" t="s">
        <v>140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17"/>
    </row>
    <row r="2" spans="1:16" s="4" customFormat="1" ht="15" customHeight="1">
      <c r="A2" s="394" t="s">
        <v>162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404" t="s">
        <v>139</v>
      </c>
      <c r="N2" s="404"/>
      <c r="O2" s="404"/>
    </row>
    <row r="3" spans="1:16" s="11" customFormat="1" ht="15" customHeight="1">
      <c r="A3" s="407" t="s">
        <v>209</v>
      </c>
      <c r="B3" s="433" t="s">
        <v>117</v>
      </c>
      <c r="C3" s="434"/>
      <c r="D3" s="433" t="s">
        <v>83</v>
      </c>
      <c r="E3" s="433"/>
      <c r="F3" s="433"/>
      <c r="G3" s="433" t="s">
        <v>148</v>
      </c>
      <c r="H3" s="433"/>
      <c r="I3" s="433"/>
      <c r="J3" s="435" t="s">
        <v>133</v>
      </c>
      <c r="K3" s="435"/>
      <c r="L3" s="435"/>
      <c r="M3" s="436" t="s">
        <v>301</v>
      </c>
      <c r="N3" s="436"/>
      <c r="O3" s="436"/>
    </row>
    <row r="4" spans="1:16" s="11" customFormat="1" ht="15" customHeight="1">
      <c r="A4" s="408"/>
      <c r="B4" s="434"/>
      <c r="C4" s="434"/>
      <c r="D4" s="433"/>
      <c r="E4" s="433"/>
      <c r="F4" s="433"/>
      <c r="G4" s="433"/>
      <c r="H4" s="433"/>
      <c r="I4" s="433"/>
      <c r="J4" s="435"/>
      <c r="K4" s="435"/>
      <c r="L4" s="435"/>
      <c r="M4" s="436"/>
      <c r="N4" s="436"/>
      <c r="O4" s="436"/>
    </row>
    <row r="5" spans="1:16" s="11" customFormat="1" ht="30" customHeight="1">
      <c r="A5" s="408"/>
      <c r="B5" s="411" t="s">
        <v>87</v>
      </c>
      <c r="C5" s="411" t="s">
        <v>314</v>
      </c>
      <c r="D5" s="411" t="s">
        <v>87</v>
      </c>
      <c r="E5" s="417" t="s">
        <v>314</v>
      </c>
      <c r="F5" s="411"/>
      <c r="G5" s="411" t="s">
        <v>87</v>
      </c>
      <c r="H5" s="417" t="s">
        <v>314</v>
      </c>
      <c r="I5" s="411"/>
      <c r="J5" s="411" t="s">
        <v>87</v>
      </c>
      <c r="K5" s="417" t="s">
        <v>314</v>
      </c>
      <c r="L5" s="411"/>
      <c r="M5" s="411" t="s">
        <v>87</v>
      </c>
      <c r="N5" s="417" t="s">
        <v>314</v>
      </c>
      <c r="O5" s="411"/>
    </row>
    <row r="6" spans="1:16" s="11" customFormat="1" ht="24.95" customHeight="1">
      <c r="A6" s="408"/>
      <c r="B6" s="411"/>
      <c r="C6" s="411"/>
      <c r="D6" s="411"/>
      <c r="E6" s="94"/>
      <c r="F6" s="82" t="s">
        <v>264</v>
      </c>
      <c r="G6" s="411"/>
      <c r="H6" s="94"/>
      <c r="I6" s="82" t="s">
        <v>264</v>
      </c>
      <c r="J6" s="411"/>
      <c r="K6" s="94"/>
      <c r="L6" s="82" t="s">
        <v>264</v>
      </c>
      <c r="M6" s="411"/>
      <c r="N6" s="94"/>
      <c r="O6" s="82" t="s">
        <v>264</v>
      </c>
    </row>
    <row r="7" spans="1:16" ht="27" customHeight="1">
      <c r="A7" s="90">
        <v>2017</v>
      </c>
      <c r="B7" s="249">
        <v>223.8</v>
      </c>
      <c r="C7" s="231">
        <v>338</v>
      </c>
      <c r="D7" s="231">
        <v>140</v>
      </c>
      <c r="E7" s="231">
        <v>252</v>
      </c>
      <c r="F7" s="238">
        <v>151</v>
      </c>
      <c r="G7" s="231">
        <v>42</v>
      </c>
      <c r="H7" s="231">
        <v>43</v>
      </c>
      <c r="I7" s="238">
        <v>84</v>
      </c>
      <c r="J7" s="231">
        <v>1.8</v>
      </c>
      <c r="K7" s="231">
        <v>4</v>
      </c>
      <c r="L7" s="238">
        <v>95</v>
      </c>
      <c r="M7" s="231">
        <v>40</v>
      </c>
      <c r="N7" s="231">
        <v>39</v>
      </c>
      <c r="O7" s="242">
        <v>95</v>
      </c>
    </row>
    <row r="8" spans="1:16" ht="27" customHeight="1">
      <c r="A8" s="90">
        <v>2018</v>
      </c>
      <c r="B8" s="249">
        <v>290.7</v>
      </c>
      <c r="C8" s="231">
        <v>426.7</v>
      </c>
      <c r="D8" s="231">
        <v>271.39999999999998</v>
      </c>
      <c r="E8" s="231">
        <v>409.8</v>
      </c>
      <c r="F8" s="238">
        <v>151</v>
      </c>
      <c r="G8" s="231">
        <v>10.6</v>
      </c>
      <c r="H8" s="231">
        <v>8.6</v>
      </c>
      <c r="I8" s="238">
        <v>81</v>
      </c>
      <c r="J8" s="231">
        <v>0.5</v>
      </c>
      <c r="K8" s="231">
        <v>0.5</v>
      </c>
      <c r="L8" s="238">
        <v>95</v>
      </c>
      <c r="M8" s="231">
        <v>8.1999999999999993</v>
      </c>
      <c r="N8" s="251">
        <v>7.8</v>
      </c>
      <c r="O8" s="229">
        <v>95</v>
      </c>
    </row>
    <row r="9" spans="1:16" ht="27" customHeight="1">
      <c r="A9" s="37">
        <v>2019</v>
      </c>
      <c r="B9" s="248">
        <v>283.60000000000002</v>
      </c>
      <c r="C9" s="251">
        <v>409.1</v>
      </c>
      <c r="D9" s="251">
        <v>266.39999999999998</v>
      </c>
      <c r="E9" s="251">
        <v>386.3</v>
      </c>
      <c r="F9" s="238">
        <v>145</v>
      </c>
      <c r="G9" s="251">
        <v>10.3</v>
      </c>
      <c r="H9" s="251">
        <v>11.3</v>
      </c>
      <c r="I9" s="238">
        <v>110</v>
      </c>
      <c r="J9" s="251">
        <v>0.5</v>
      </c>
      <c r="K9" s="251">
        <v>0.7</v>
      </c>
      <c r="L9" s="238">
        <v>135</v>
      </c>
      <c r="M9" s="251">
        <v>6.4</v>
      </c>
      <c r="N9" s="251">
        <v>10.8</v>
      </c>
      <c r="O9" s="229">
        <v>169</v>
      </c>
    </row>
    <row r="10" spans="1:16" s="11" customFormat="1" ht="27" customHeight="1">
      <c r="A10" s="68">
        <v>2020</v>
      </c>
      <c r="B10" s="248">
        <v>265.5</v>
      </c>
      <c r="C10" s="251">
        <v>328.1</v>
      </c>
      <c r="D10" s="251">
        <v>248.5</v>
      </c>
      <c r="E10" s="251">
        <v>308.10000000000002</v>
      </c>
      <c r="F10" s="238">
        <v>124</v>
      </c>
      <c r="G10" s="251">
        <v>10.8</v>
      </c>
      <c r="H10" s="251">
        <v>10.58</v>
      </c>
      <c r="I10" s="238">
        <v>98</v>
      </c>
      <c r="J10" s="251">
        <v>0.5</v>
      </c>
      <c r="K10" s="251">
        <v>0.7</v>
      </c>
      <c r="L10" s="238">
        <v>144</v>
      </c>
      <c r="M10" s="251">
        <v>5.7</v>
      </c>
      <c r="N10" s="251">
        <v>8.66</v>
      </c>
      <c r="O10" s="229">
        <v>152</v>
      </c>
    </row>
    <row r="11" spans="1:16" s="11" customFormat="1" ht="27" customHeight="1">
      <c r="A11" s="67">
        <v>2021</v>
      </c>
      <c r="B11" s="227">
        <v>255.4</v>
      </c>
      <c r="C11" s="258">
        <v>454.9</v>
      </c>
      <c r="D11" s="258">
        <v>240</v>
      </c>
      <c r="E11" s="258">
        <v>434.4</v>
      </c>
      <c r="F11" s="230">
        <v>181</v>
      </c>
      <c r="G11" s="258">
        <v>9.6</v>
      </c>
      <c r="H11" s="258">
        <v>10.8</v>
      </c>
      <c r="I11" s="230">
        <v>113</v>
      </c>
      <c r="J11" s="258">
        <v>0.4</v>
      </c>
      <c r="K11" s="258">
        <v>0.8</v>
      </c>
      <c r="L11" s="230">
        <v>191</v>
      </c>
      <c r="M11" s="258">
        <v>5.4</v>
      </c>
      <c r="N11" s="258">
        <v>8.9</v>
      </c>
      <c r="O11" s="261">
        <v>165</v>
      </c>
    </row>
    <row r="12" spans="1:16" s="4" customFormat="1" ht="15" customHeight="1">
      <c r="A12" s="383" t="s">
        <v>13</v>
      </c>
      <c r="B12" s="383"/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406"/>
      <c r="N12" s="406"/>
      <c r="O12" s="406"/>
    </row>
    <row r="13" spans="1:16" s="11" customFormat="1" ht="57.75" customHeight="1">
      <c r="A13" s="432"/>
      <c r="B13" s="432"/>
      <c r="C13" s="432"/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432"/>
      <c r="O13" s="432"/>
    </row>
  </sheetData>
  <mergeCells count="22">
    <mergeCell ref="A13:O13"/>
    <mergeCell ref="A3:A6"/>
    <mergeCell ref="B3:C4"/>
    <mergeCell ref="D3:F4"/>
    <mergeCell ref="G3:I4"/>
    <mergeCell ref="B5:B6"/>
    <mergeCell ref="C5:C6"/>
    <mergeCell ref="D5:D6"/>
    <mergeCell ref="G5:G6"/>
    <mergeCell ref="H5:I5"/>
    <mergeCell ref="E5:F5"/>
    <mergeCell ref="J3:L4"/>
    <mergeCell ref="M3:O4"/>
    <mergeCell ref="J5:J6"/>
    <mergeCell ref="M5:M6"/>
    <mergeCell ref="N5:O5"/>
    <mergeCell ref="A12:L12"/>
    <mergeCell ref="A1:O1"/>
    <mergeCell ref="A2:L2"/>
    <mergeCell ref="M12:O12"/>
    <mergeCell ref="M2:O2"/>
    <mergeCell ref="K5:L5"/>
  </mergeCells>
  <phoneticPr fontId="26" type="noConversion"/>
  <printOptions horizontalCentered="1"/>
  <pageMargins left="0.78694444894790649" right="0.78694444894790649" top="0.98416668176651001" bottom="0.98416668176651001" header="0" footer="0.59041666984558105"/>
  <pageSetup paperSize="9" scale="62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148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22</vt:i4>
      </vt:variant>
      <vt:variant>
        <vt:lpstr>이름 지정된 범위</vt:lpstr>
      </vt:variant>
      <vt:variant>
        <vt:i4>6</vt:i4>
      </vt:variant>
    </vt:vector>
  </HeadingPairs>
  <TitlesOfParts>
    <vt:vector size="28" baseType="lpstr">
      <vt:lpstr>목차</vt:lpstr>
      <vt:lpstr>1.농가및농가인구</vt:lpstr>
      <vt:lpstr>2.경지면적</vt:lpstr>
      <vt:lpstr>3.경지규모별농가</vt:lpstr>
      <vt:lpstr>4.식량작물생산량(정곡)</vt:lpstr>
      <vt:lpstr>4-1.식량작물생산량(미곡)</vt:lpstr>
      <vt:lpstr>4-2.식량작물생산량(맥류)</vt:lpstr>
      <vt:lpstr>4-3.식량작물생산량(잡곡)</vt:lpstr>
      <vt:lpstr>4-4.식량작물생산량(두류)</vt:lpstr>
      <vt:lpstr>4-5.식량작물생산량(서류)</vt:lpstr>
      <vt:lpstr>5.채소류생산량</vt:lpstr>
      <vt:lpstr>6.특용작물생산량</vt:lpstr>
      <vt:lpstr>7.과실류생산</vt:lpstr>
      <vt:lpstr>8.농업기계보유현황</vt:lpstr>
      <vt:lpstr>9.가축사육</vt:lpstr>
      <vt:lpstr>10.가축전염병발생</vt:lpstr>
      <vt:lpstr>11.임산물생산량</vt:lpstr>
      <vt:lpstr>12.입목벌채허가(신고)</vt:lpstr>
      <vt:lpstr>13.조림</vt:lpstr>
      <vt:lpstr>14.불법산림훼손피해현황</vt:lpstr>
      <vt:lpstr>15.친환경농축산물출하현황</vt:lpstr>
      <vt:lpstr>16.화훼재배현황</vt:lpstr>
      <vt:lpstr>'11.임산물생산량'!Print_Area</vt:lpstr>
      <vt:lpstr>'15.친환경농축산물출하현황'!Print_Area</vt:lpstr>
      <vt:lpstr>'16.화훼재배현황'!Print_Area</vt:lpstr>
      <vt:lpstr>'4-1.식량작물생산량(미곡)'!Print_Area</vt:lpstr>
      <vt:lpstr>'4-4.식량작물생산량(두류)'!Print_Area</vt:lpstr>
      <vt:lpstr>목차!Print_Area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56</cp:revision>
  <cp:lastPrinted>2022-09-30T01:48:39Z</cp:lastPrinted>
  <dcterms:created xsi:type="dcterms:W3CDTF">2010-02-11T04:23:46Z</dcterms:created>
  <dcterms:modified xsi:type="dcterms:W3CDTF">2023-12-27T01:00:46Z</dcterms:modified>
  <cp:version>1100.0100.01</cp:version>
</cp:coreProperties>
</file>